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xtreme Pro/Borsa di studio 2023-2024/ASCOLI/FIRE BOX/report_finali/"/>
    </mc:Choice>
  </mc:AlternateContent>
  <xr:revisionPtr revIDLastSave="0" documentId="13_ncr:1_{3829A2F5-E6CA-D94C-99FF-9DA12DE14283}" xr6:coauthVersionLast="47" xr6:coauthVersionMax="47" xr10:uidLastSave="{00000000-0000-0000-0000-000000000000}"/>
  <bookViews>
    <workbookView xWindow="31440" yWindow="1000" windowWidth="27640" windowHeight="16480" activeTab="3" xr2:uid="{28D69471-A0E4-E045-AA8C-30EC58F78025}"/>
  </bookViews>
  <sheets>
    <sheet name="legenda" sheetId="2" r:id="rId1"/>
    <sheet name="Statistiche descrittive" sheetId="1" r:id="rId2"/>
    <sheet name="Bibliografia" sheetId="4" r:id="rId3"/>
    <sheet name="Statistiche Agricultureburnable" sheetId="3" r:id="rId4"/>
  </sheets>
  <definedNames>
    <definedName name="_xlnm._FilterDatabase" localSheetId="1" hidden="1">'Statistiche descrittive'!$A$1:$AP$49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K2" i="3"/>
  <c r="K20" i="3"/>
  <c r="N23" i="3" s="1"/>
  <c r="K18" i="3"/>
  <c r="N18" i="3" s="1"/>
  <c r="K15" i="3"/>
  <c r="N15" i="3" s="1"/>
  <c r="K11" i="3"/>
  <c r="N11" i="3" s="1"/>
  <c r="K8" i="3"/>
  <c r="N8" i="3" s="1"/>
  <c r="K4" i="3"/>
  <c r="N4" i="3" s="1"/>
  <c r="N2" i="3"/>
  <c r="N3" i="3" l="1"/>
  <c r="P2" i="3"/>
  <c r="Q2" i="3"/>
  <c r="R2" i="3"/>
  <c r="N19" i="3"/>
  <c r="R15" i="3" s="1"/>
  <c r="N21" i="3"/>
  <c r="N20" i="3"/>
  <c r="N22" i="3"/>
  <c r="O15" i="3" l="1"/>
  <c r="Q15" i="3"/>
  <c r="P15" i="3"/>
  <c r="O20" i="3"/>
  <c r="P20" i="3"/>
  <c r="R20" i="3"/>
  <c r="Q20" i="3"/>
</calcChain>
</file>

<file path=xl/sharedStrings.xml><?xml version="1.0" encoding="utf-8"?>
<sst xmlns="http://schemas.openxmlformats.org/spreadsheetml/2006/main" count="625" uniqueCount="277">
  <si>
    <t>Fuel group</t>
  </si>
  <si>
    <t>NMacroFuelType</t>
  </si>
  <si>
    <t>MacroFuelType</t>
  </si>
  <si>
    <t>NFuelType</t>
  </si>
  <si>
    <t>FuelType</t>
  </si>
  <si>
    <t>Univocal Code</t>
  </si>
  <si>
    <t>Mean_MacroFuelType</t>
  </si>
  <si>
    <t>SD_MacroFuelType</t>
  </si>
  <si>
    <t>Min_MacroFuelType</t>
  </si>
  <si>
    <t>Max_MacroFuelType</t>
  </si>
  <si>
    <t>Count_MacroFuelType</t>
  </si>
  <si>
    <t>Count_FuelType</t>
  </si>
  <si>
    <t>Mean_UNIVOCAL_CODE</t>
  </si>
  <si>
    <t>SD_UNIVOCAL_CODE</t>
  </si>
  <si>
    <t>Min_UNIVOCAL_CODE</t>
  </si>
  <si>
    <t>Max_UNIVOCAL_CODE</t>
  </si>
  <si>
    <t>mean_Wduff</t>
  </si>
  <si>
    <t>SD_Wduff</t>
  </si>
  <si>
    <t>min_Wduff</t>
  </si>
  <si>
    <t>max_Wduff</t>
  </si>
  <si>
    <t>mean_W1h</t>
  </si>
  <si>
    <t>SD_W1h</t>
  </si>
  <si>
    <t>min_W1h</t>
  </si>
  <si>
    <t>max_W1h</t>
  </si>
  <si>
    <t>mean_W10h</t>
  </si>
  <si>
    <t>SD_W10h</t>
  </si>
  <si>
    <t>min_W10h</t>
  </si>
  <si>
    <t>max_W10h</t>
  </si>
  <si>
    <t>mean_WGr</t>
  </si>
  <si>
    <t>SD_WGr</t>
  </si>
  <si>
    <t>min_WGr</t>
  </si>
  <si>
    <t>max_WGr</t>
  </si>
  <si>
    <t>mean_WShTot</t>
  </si>
  <si>
    <t>SD_WShTot</t>
  </si>
  <si>
    <t>min_WShTot</t>
  </si>
  <si>
    <t>max_WShTot</t>
  </si>
  <si>
    <t>mean_Cdead</t>
  </si>
  <si>
    <t>mean_CGr</t>
  </si>
  <si>
    <t>mean_CSh</t>
  </si>
  <si>
    <t>mean_Ddead</t>
  </si>
  <si>
    <t>mean_DGr</t>
  </si>
  <si>
    <t>mean_DSh</t>
  </si>
  <si>
    <t>Broadleaved Forest</t>
  </si>
  <si>
    <t>09</t>
  </si>
  <si>
    <t>Lettiera di caducifoglie termofile a porosità media</t>
  </si>
  <si>
    <t>01</t>
  </si>
  <si>
    <t>Lettiera di caducifoglie termofile a porosità media con sottobosco a infiammabilità bassa</t>
  </si>
  <si>
    <t>0901</t>
  </si>
  <si>
    <t>Grass</t>
  </si>
  <si>
    <t>03</t>
  </si>
  <si>
    <t>Prateria mediterranea</t>
  </si>
  <si>
    <t>Prateria mediterranea continua con erbe ad infiammabilità bassa</t>
  </si>
  <si>
    <t>0301</t>
  </si>
  <si>
    <t>Conifer Forest</t>
  </si>
  <si>
    <t>14</t>
  </si>
  <si>
    <t>Lettiera di conifere temperate a porosità media</t>
  </si>
  <si>
    <t>Lettiera di conifere montane a porosità media con sottobosco a infiammabilità bassa</t>
  </si>
  <si>
    <t>1401</t>
  </si>
  <si>
    <t>07</t>
  </si>
  <si>
    <t>Lettiera di caducifoglie temperate a porosità bassa</t>
  </si>
  <si>
    <t>Lettiera di caducifoglie temperate a porosità bassa con sottobosco a infiammabilità bassa</t>
  </si>
  <si>
    <t>0701</t>
  </si>
  <si>
    <t>15</t>
  </si>
  <si>
    <t>Lettiera di conifere mediterranee a porosità media</t>
  </si>
  <si>
    <t>Lettiera di conifere mediterranee a porosità media con sottobosco a infiammabilità bassa</t>
  </si>
  <si>
    <t>1501</t>
  </si>
  <si>
    <t>12</t>
  </si>
  <si>
    <t>Lettiera di conifere subalpine a porosità bassa</t>
  </si>
  <si>
    <t>Lettiera di conifere subalpine a porosità bassa con sottobosco a infiammabilità bassa</t>
  </si>
  <si>
    <t>1201</t>
  </si>
  <si>
    <t>Prateria alpina</t>
  </si>
  <si>
    <t>Prateria alpina continua con erbe ad infiammabilità bassa</t>
  </si>
  <si>
    <t>0101</t>
  </si>
  <si>
    <t>08</t>
  </si>
  <si>
    <t>Lettiera di caducifoglie temperate a porosità media</t>
  </si>
  <si>
    <t>Lettiera di caducifoglie temperate a porosità media con sottobosco a infiammabilità bassa</t>
  </si>
  <si>
    <t>0801</t>
  </si>
  <si>
    <t>02</t>
  </si>
  <si>
    <t>Prateria temperata</t>
  </si>
  <si>
    <t>Prateria temperata continua con erbe ad infiammabilità bassa</t>
  </si>
  <si>
    <t>0201</t>
  </si>
  <si>
    <t>10</t>
  </si>
  <si>
    <t>Lettiera di caducifoglie termofile a porosità alta</t>
  </si>
  <si>
    <t>Lettiera di caducifoglie termofile a porosità alta con sottobosco a infiammabilità bassa</t>
  </si>
  <si>
    <t>1001</t>
  </si>
  <si>
    <t>11</t>
  </si>
  <si>
    <t>Lettiera di latifoglie sempreverdi mediterranee a porosità bassa</t>
  </si>
  <si>
    <t>Lettiera di latifoglie sempreverdi mediterranee a porosità bassa con sottobosco a infiammabilità bassa</t>
  </si>
  <si>
    <t>1101</t>
  </si>
  <si>
    <t>13</t>
  </si>
  <si>
    <t>Lettiera di conifere subalpine a porosità media</t>
  </si>
  <si>
    <t>Lettiera di conifere subalpine a porosità media con sottobosco a infiammabilità bassa</t>
  </si>
  <si>
    <t>1301</t>
  </si>
  <si>
    <t>Schrubs</t>
  </si>
  <si>
    <t>04</t>
  </si>
  <si>
    <t>Arbusteti subalpini</t>
  </si>
  <si>
    <t>Arbusteti subalpini a infiammabilità bassa</t>
  </si>
  <si>
    <t>0401</t>
  </si>
  <si>
    <t>Special</t>
  </si>
  <si>
    <t>35</t>
  </si>
  <si>
    <t>Necromassa derivante da attacchi da bostrico</t>
  </si>
  <si>
    <t>3501</t>
  </si>
  <si>
    <t>Lettiera di caducifoglie termofile a porosità media con sottobosco a infiammabilità media</t>
  </si>
  <si>
    <t>0902</t>
  </si>
  <si>
    <t>Prateria temperata discontinua con erbe ad infiammabilità alta</t>
  </si>
  <si>
    <t>0202</t>
  </si>
  <si>
    <t>Lettiera di caducifoglie temperate a porosità bassa con sottobosco a infiammabilità media    </t>
  </si>
  <si>
    <t>0702</t>
  </si>
  <si>
    <t>Lettiera di conifere subalpine a porosità bassa con sottobosco a infiammabilità media</t>
  </si>
  <si>
    <t>1202</t>
  </si>
  <si>
    <t>Prateria alpina discontinua con erbe ad infiammabilità alta</t>
  </si>
  <si>
    <t>0102</t>
  </si>
  <si>
    <t>05</t>
  </si>
  <si>
    <t>Arbusteti temperati</t>
  </si>
  <si>
    <t>Arbusteti temperati a infiammabilità media</t>
  </si>
  <si>
    <t>0501</t>
  </si>
  <si>
    <t>Lettiera di caducifoglie temperate a porosità media con sottobosco a infiammabilità media</t>
  </si>
  <si>
    <t>0802</t>
  </si>
  <si>
    <t>Lettiera di conifere montane a porosità media con sottobosco a infiammabilità media</t>
  </si>
  <si>
    <t>1402</t>
  </si>
  <si>
    <t>Lettiera di caducifoglie termofile a porosità alta con sottobosco a infiammabilità media</t>
  </si>
  <si>
    <t>1002</t>
  </si>
  <si>
    <t>06</t>
  </si>
  <si>
    <t>Macchia mediterranea bassa</t>
  </si>
  <si>
    <t>Macchia mediterranea a infiammabilità media</t>
  </si>
  <si>
    <t>0601</t>
  </si>
  <si>
    <t>31</t>
  </si>
  <si>
    <t>Lettiera di caducifoglie a porosità alta</t>
  </si>
  <si>
    <t>Eucalipteti</t>
  </si>
  <si>
    <t>3101</t>
  </si>
  <si>
    <t>Lettiera di latifoglie sempreverdi mediterranee a porosità bassa con sottobosco a infiammabilità media</t>
  </si>
  <si>
    <t>1102</t>
  </si>
  <si>
    <t>Lettiera di conifere subalpine a porosità media con sottobosco a infiammabilità media</t>
  </si>
  <si>
    <t>1302</t>
  </si>
  <si>
    <t>Lettiera di conifere mediterranee a porosità media con sottobosco a infiammabilità media</t>
  </si>
  <si>
    <t>1502</t>
  </si>
  <si>
    <t>Arbusteti subalpini a infiammabilità media</t>
  </si>
  <si>
    <t>0402</t>
  </si>
  <si>
    <t>33</t>
  </si>
  <si>
    <t>Residui di utilizzazione diffusi</t>
  </si>
  <si>
    <t>3301</t>
  </si>
  <si>
    <t>Lettiera di caducifoglie temperate a porosità bassa con sottobosco a infiammabilità alta</t>
  </si>
  <si>
    <t>0703</t>
  </si>
  <si>
    <t>Lettiera di caducifoglie temperate a porosità media con sottobosco a infiammabilità alta</t>
  </si>
  <si>
    <t>0803</t>
  </si>
  <si>
    <t>Lettiera di caducifoglie termofile a porosità media con sottobosco a infiammabilità alta</t>
  </si>
  <si>
    <t>0903</t>
  </si>
  <si>
    <t>Lettiera di conifere montane a porosità media con sottobosco a infiammabilità alta</t>
  </si>
  <si>
    <t>1403</t>
  </si>
  <si>
    <t>Lettiera di conifere subalpine a porosità bassa con sottobosco a infiammabilità alta</t>
  </si>
  <si>
    <t>1203</t>
  </si>
  <si>
    <t>Lettiera di latifoglie sempreverdi mediterranee a porosità bassa con sottobosco a infiammabilità alta</t>
  </si>
  <si>
    <t>1103</t>
  </si>
  <si>
    <t>16</t>
  </si>
  <si>
    <t>Lettiera di conifere mediterranee a porosità alta</t>
  </si>
  <si>
    <t>Lettiera di conifere mediterranee a porosità alta con sottobosco a infiammabilità bassa</t>
  </si>
  <si>
    <t>1601</t>
  </si>
  <si>
    <t>Lettiera di caducifoglie termofile a porosità alta con sottobosco a infiammabilità alta</t>
  </si>
  <si>
    <t>1003</t>
  </si>
  <si>
    <t>Prateria mediterranea discontinua con erbe ad infiammabilità alta</t>
  </si>
  <si>
    <t>0302</t>
  </si>
  <si>
    <t>Lettiera di conifere mediterranee a porosità alta con sottobosco a infiammabilità media</t>
  </si>
  <si>
    <t>1602</t>
  </si>
  <si>
    <t>Lettiera di conifere mediterranee a porosità media con sottobosco a infiammabilità alta</t>
  </si>
  <si>
    <t>1503</t>
  </si>
  <si>
    <t>Lettiera di conifere subalpine a porosità media con sottobosco a infiammabilità alta</t>
  </si>
  <si>
    <t>1303</t>
  </si>
  <si>
    <t>Lettiera di conifere mediterranee a porosità alta con sottobosco a infiammabilità alta</t>
  </si>
  <si>
    <t>1603</t>
  </si>
  <si>
    <t>Macchia mediterranea alta</t>
  </si>
  <si>
    <t>Macchia mediterranea a infiammabilità alta</t>
  </si>
  <si>
    <t>0602</t>
  </si>
  <si>
    <t>34</t>
  </si>
  <si>
    <t>Necromassa diffusa a seguito di incendi e schianti</t>
  </si>
  <si>
    <t>3401</t>
  </si>
  <si>
    <t>Arbusteti temperati a infiammabilità alta</t>
  </si>
  <si>
    <t>0502</t>
  </si>
  <si>
    <t>30</t>
  </si>
  <si>
    <t>Canneto a carico elevato</t>
  </si>
  <si>
    <t>3001</t>
  </si>
  <si>
    <t>32</t>
  </si>
  <si>
    <t>Residui di trinciatura</t>
  </si>
  <si>
    <t>3201</t>
  </si>
  <si>
    <t>Agriculture burnable</t>
  </si>
  <si>
    <t>Colture agrarie</t>
  </si>
  <si>
    <t>Colture agrarie a infiammabilità bassa</t>
  </si>
  <si>
    <t>Colture agrarie a infiammabilità media</t>
  </si>
  <si>
    <t>Colture agrarie a infiammabilità alta</t>
  </si>
  <si>
    <t xml:space="preserve">Parametro </t>
  </si>
  <si>
    <t>Descrizione</t>
  </si>
  <si>
    <t>Gruppo di combustibile basato sulla tipologia di vegetazione</t>
  </si>
  <si>
    <t>Numero di macrotipo di combustibile</t>
  </si>
  <si>
    <t>Descrizione del macrotipo di combustibile</t>
  </si>
  <si>
    <t>Numero del tipo di combustibile</t>
  </si>
  <si>
    <t>Descrizione del tipo di combustibile</t>
  </si>
  <si>
    <t>Esempi</t>
  </si>
  <si>
    <t>Esempi di tipi forestali/pastorali associabili ai diversi tipi di combustibile</t>
  </si>
  <si>
    <t>Codice univoco per ciascun tipo di combustibile, derivante dalla combinazione del macrotipo e del tipo di combustibile (es. UNIVOCAL_CODE=0101: Macrotipo=01, Tipo=01)</t>
  </si>
  <si>
    <t>Valore medio di carico totale (colonna "Wtot", in t/ha) del nuovo dataset nazionale, per ciascun macrotipo di combustibile</t>
  </si>
  <si>
    <t>Deviazione standard del carico totale (colonna "Wtot", in t/ha) del nuovo dataset nazionale, per ciascun macrotipo di combustibile</t>
  </si>
  <si>
    <t>Valore minimo di carico totale (colonna "Wtot", in t/ha) del nuovo dataset nazionale, per ciascun macrotipo di combustibile</t>
  </si>
  <si>
    <t>Valore massimo di carico totale (colonna "Wtot", in t/ha) del nuovo dataset nazionale, per ciascun macrotipo di combustibile</t>
  </si>
  <si>
    <t>Numero di osservazioni (rilievi) del nuovo dataset nazionale per ciascun macrotipo di combustibile</t>
  </si>
  <si>
    <t>Numero di osservazioni (rilievi) del nuovo dataset nazionale per ciascun tipo di combustibile</t>
  </si>
  <si>
    <t>Media del carico totale (colonna "Wtot", in t/ha)  del nuovo dataset nazionale, per ciascun codice univoco.</t>
  </si>
  <si>
    <t>Deviazione standard del carico totale (colonna "Wtot", in t/ha)  del nuovo dataset nazionale, per ciascun codice univoco</t>
  </si>
  <si>
    <t>Valore minimo di carico totale (colonna "Wtot", in t/ha) del nuovo dataset nazionale, per ciascun codice univoco</t>
  </si>
  <si>
    <t>Valore massimo di carico totale (colonna "Wtot", in t/ha) del nuovo dataset nazionale, per ciascun codice univoco</t>
  </si>
  <si>
    <t>mean_</t>
  </si>
  <si>
    <t>Valore medio per ciascun parametro del dataset  dei combustibili nazionale</t>
  </si>
  <si>
    <t>SD_</t>
  </si>
  <si>
    <t>Deviazione standard per ciascun parametro del dataset  dei combustibili nazionale</t>
  </si>
  <si>
    <t>min_</t>
  </si>
  <si>
    <t>Valore minimo per ciascun parametro del dataset  dei combustibili nazionale</t>
  </si>
  <si>
    <t>max_</t>
  </si>
  <si>
    <t>Valore massimo per ciascun parametro del dataset  dei combustibili nazionale</t>
  </si>
  <si>
    <t xml:space="preserve">Crop </t>
  </si>
  <si>
    <t>Colture type</t>
  </si>
  <si>
    <t>Reference RTP</t>
  </si>
  <si>
    <t xml:space="preserve">Average residue to product </t>
  </si>
  <si>
    <t>Reference Average product</t>
  </si>
  <si>
    <t>Mean_UNIVOCAL CODE</t>
  </si>
  <si>
    <t>autunno-vernina</t>
  </si>
  <si>
    <t>1701</t>
  </si>
  <si>
    <t>Scarlat et al (2010)</t>
  </si>
  <si>
    <t>Disciplinare di produzione integrata (2022) - Norme generali</t>
  </si>
  <si>
    <t>Edwards et al. (2005)</t>
  </si>
  <si>
    <t>Orzo</t>
  </si>
  <si>
    <t>Bentsen et al. (2014)</t>
  </si>
  <si>
    <t>Scarlat et al. (2010)</t>
  </si>
  <si>
    <t xml:space="preserve"> Fischer et al. (2007)</t>
  </si>
  <si>
    <t>Avena</t>
  </si>
  <si>
    <t>0,931</t>
  </si>
  <si>
    <t>Ronzon and Piotrowski, (2017)</t>
  </si>
  <si>
    <t>Riso</t>
  </si>
  <si>
    <t xml:space="preserve"> Fischer et al (2007)</t>
  </si>
  <si>
    <t>Bodirsky et al. (2012)</t>
  </si>
  <si>
    <t>Girasole</t>
  </si>
  <si>
    <t>primaverile-estiva</t>
  </si>
  <si>
    <t>1702</t>
  </si>
  <si>
    <t xml:space="preserve">  Scarlat et al. (2010)</t>
  </si>
  <si>
    <t>Fischer et al (2007)</t>
  </si>
  <si>
    <t>Soia</t>
  </si>
  <si>
    <t>Osservatorio-Agrofarma_IV-report</t>
  </si>
  <si>
    <t>241-confronto_varietale_mais_e_soia_2021</t>
  </si>
  <si>
    <t>Mais</t>
  </si>
  <si>
    <t>1703</t>
  </si>
  <si>
    <t>Non-GMO-Market-Report-Edition-7-July-2025</t>
  </si>
  <si>
    <t>Coltura agricola</t>
  </si>
  <si>
    <t>Tipologia di coltura</t>
  </si>
  <si>
    <t>riferimenti bibliografici rigurardanti il rapporto medio Residuo/Resa</t>
  </si>
  <si>
    <t>media dei rapporti Residuo/Resa riportati in letteratura, per ciascuna coltura</t>
  </si>
  <si>
    <t>riferimenti bibliografici rigurardanti la resa colturale</t>
  </si>
  <si>
    <t>Etichetta</t>
  </si>
  <si>
    <t>Statistiche descrittive</t>
  </si>
  <si>
    <t>Agricolture burnable</t>
  </si>
  <si>
    <t>residuo colturale (t/ha) ,calcolato come il prodotto fra il rapporto Residuo/Resa medio calcolato e la Resa colturale media riportata in letteratura</t>
  </si>
  <si>
    <t xml:space="preserve">Average residue </t>
  </si>
  <si>
    <t>resa colturale media (t/ha) riportata in letteratura, per ciascuna coltura</t>
  </si>
  <si>
    <t xml:space="preserve">Average product </t>
  </si>
  <si>
    <t xml:space="preserve">Average residue to product literature </t>
  </si>
  <si>
    <t>rapporto medio fra la quantità di residui colturali (es. paglia) e la quantità di resa colturale (es. granella)  riportato in letteratura (denominato RTP)</t>
  </si>
  <si>
    <t>media  del residuo colturale</t>
  </si>
  <si>
    <t>deviazione standard del residuo colturale</t>
  </si>
  <si>
    <t>valore minimo di residuo colturale</t>
  </si>
  <si>
    <t>valore massimo di residuo colturale</t>
  </si>
  <si>
    <t>Scarlat, N., Martinov, M., Dallemand, J.F., 2010. Assessment of the availability of agricultural crop residues in the European Union: potential and limitations forbioenergy use. Waste Manag. 30 (10), 1889–1897. https://doi.org/10.1016/j.wasman.2010.04.016.</t>
  </si>
  <si>
    <t>Bentsen, N.S., Felby, C., Thorsen, B.J., 2014. Agricultural residue production and potentials for energy and materials services. Prog. Energy Combust. Sci. 40 (1), 59–73. https://doi.org/10.1016/J.PECS.2013.09.003.</t>
  </si>
  <si>
    <t>Edwards, R.A.H., ˇSúri, M., Huld, T., Dallemand, J.F., 2005. GIS-based assessment of cereal straw energy resource in the EU. In: Proceedings of the 14th European Biomass Conference and Exhibition. Biomass for Energy, Industry and Climate Protection, 17–21 October, Paris.</t>
  </si>
  <si>
    <t>Fischer, G., Hizsnyik, E., Prieler, S., van Velthuizen, H., 2007. Assessment of biomass potentials for bio- fuel feedstock production in Europe: Methodology and results. Refuel</t>
  </si>
  <si>
    <t>Ronzon, T., Piotrowski, S., 2017. Are primary agricultural residues promising feedstock for the european bioeconomy? Ind. Biotechnol. 13 (3), 113–127. https://doi.org/10.1089/ind.2017.29078.tro.</t>
  </si>
  <si>
    <t>Bodirsky, B.L., Popp, A., Weindl, I., Dietrich, J.P., Rolinski, S., Scheiffele, L., Schmitz, C., Lotze-Campen, H., 2012. N2O emissions from the global agricultural nitrogen cycle-current state and future scenarios. Biogeosciences 9 (10), 4169–4197. https://doi.org/10.5194/BG-9-4169-2012.</t>
  </si>
  <si>
    <t>Farm Management Information Systems, Elaborazione Areté per Osservatorio Agrofarma su dati del Politecnico di Milano – Osservatorio SmartAgri food. IV wave- Marzo 2025</t>
  </si>
  <si>
    <t>DISCIPLINARI DI PRODUZIONE INTEGRATA 2022 – NORME GENERALI. DIREZIONE GENERALE AGRICOLTURA, CACCIA E PESCA</t>
  </si>
  <si>
    <t>MARKET REPORT | Edition 07/Jul 2025. "NON-OGM SOY, NON-OGN MAIZE, NON-OGM RAPESEED"</t>
  </si>
  <si>
    <t>Confronto varietale di mais e di soia. Annata agraria 2021. Fondazione Podere pignatelli, Villafranca Piemonte (TO)</t>
  </si>
  <si>
    <t>Frumento duro e tenero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</si>
</sst>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indexed="8"/>
      <name val="Aptos Narrow"/>
      <family val="2"/>
      <scheme val="minor"/>
    </font>
    <font>
      <b/>
      <sz val="11"/>
      <color indexed="8"/>
      <name val="Times New Roman"/>
      <family val="1"/>
    </font>
    <font>
      <b/>
      <sz val="11"/>
      <color indexed="8"/>
      <name val="Aptos Narrow"/>
      <family val="2"/>
      <scheme val="minor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Times New Roman"/>
      <family val="1"/>
    </font>
    <font>
      <b/>
      <sz val="16"/>
      <color indexed="8"/>
      <name val="Times New Roman"/>
      <family val="1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2" fillId="0" borderId="0" xfId="0" applyFont="1"/>
    <xf numFmtId="0" fontId="3" fillId="0" borderId="0" xfId="0" applyFont="1"/>
    <xf numFmtId="164" fontId="3" fillId="2" borderId="0" xfId="0" applyNumberFormat="1" applyFont="1" applyFill="1"/>
    <xf numFmtId="0" fontId="3" fillId="2" borderId="0" xfId="0" applyFont="1" applyFill="1"/>
    <xf numFmtId="0" fontId="3" fillId="3" borderId="0" xfId="0" applyFont="1" applyFill="1"/>
    <xf numFmtId="164" fontId="3" fillId="4" borderId="0" xfId="0" applyNumberFormat="1" applyFont="1" applyFill="1"/>
    <xf numFmtId="164" fontId="3" fillId="0" borderId="0" xfId="0" applyNumberFormat="1" applyFont="1"/>
    <xf numFmtId="164" fontId="3" fillId="5" borderId="0" xfId="0" applyNumberFormat="1" applyFont="1" applyFill="1"/>
    <xf numFmtId="164" fontId="3" fillId="6" borderId="0" xfId="0" applyNumberFormat="1" applyFont="1" applyFill="1"/>
    <xf numFmtId="49" fontId="3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9807-76D7-AF4C-B6A8-9959EB8EAA20}">
  <dimension ref="A1:B42"/>
  <sheetViews>
    <sheetView topLeftCell="A29" zoomScale="141" workbookViewId="0">
      <selection activeCell="B4" sqref="B4"/>
    </sheetView>
  </sheetViews>
  <sheetFormatPr baseColWidth="10" defaultColWidth="10.6640625" defaultRowHeight="16" x14ac:dyDescent="0.2"/>
  <cols>
    <col min="1" max="1" width="35.33203125" style="41" customWidth="1"/>
    <col min="2" max="2" width="76" style="26" customWidth="1"/>
  </cols>
  <sheetData>
    <row r="1" spans="1:2" ht="20" x14ac:dyDescent="0.2">
      <c r="A1" s="44" t="s">
        <v>254</v>
      </c>
      <c r="B1" s="44"/>
    </row>
    <row r="2" spans="1:2" ht="30" customHeight="1" thickBot="1" x14ac:dyDescent="0.25">
      <c r="A2" s="40" t="s">
        <v>188</v>
      </c>
      <c r="B2" s="29" t="s">
        <v>189</v>
      </c>
    </row>
    <row r="3" spans="1:2" ht="40" customHeight="1" thickTop="1" x14ac:dyDescent="0.2">
      <c r="A3" s="25" t="s">
        <v>0</v>
      </c>
      <c r="B3" s="26" t="s">
        <v>190</v>
      </c>
    </row>
    <row r="4" spans="1:2" ht="40" customHeight="1" x14ac:dyDescent="0.2">
      <c r="A4" s="27" t="s">
        <v>1</v>
      </c>
      <c r="B4" s="26" t="s">
        <v>191</v>
      </c>
    </row>
    <row r="5" spans="1:2" ht="40" customHeight="1" x14ac:dyDescent="0.2">
      <c r="A5" s="27" t="s">
        <v>2</v>
      </c>
      <c r="B5" s="26" t="s">
        <v>192</v>
      </c>
    </row>
    <row r="6" spans="1:2" ht="40" customHeight="1" x14ac:dyDescent="0.2">
      <c r="A6" s="27" t="s">
        <v>3</v>
      </c>
      <c r="B6" s="26" t="s">
        <v>193</v>
      </c>
    </row>
    <row r="7" spans="1:2" ht="40" customHeight="1" x14ac:dyDescent="0.2">
      <c r="A7" s="27" t="s">
        <v>4</v>
      </c>
      <c r="B7" s="26" t="s">
        <v>194</v>
      </c>
    </row>
    <row r="8" spans="1:2" ht="40" customHeight="1" x14ac:dyDescent="0.2">
      <c r="A8" s="27" t="s">
        <v>195</v>
      </c>
      <c r="B8" s="26" t="s">
        <v>196</v>
      </c>
    </row>
    <row r="9" spans="1:2" ht="40" customHeight="1" x14ac:dyDescent="0.2">
      <c r="A9" s="27" t="s">
        <v>5</v>
      </c>
      <c r="B9" s="26" t="s">
        <v>197</v>
      </c>
    </row>
    <row r="10" spans="1:2" ht="40" customHeight="1" x14ac:dyDescent="0.2">
      <c r="A10" s="25" t="s">
        <v>6</v>
      </c>
      <c r="B10" s="26" t="s">
        <v>198</v>
      </c>
    </row>
    <row r="11" spans="1:2" ht="40" customHeight="1" x14ac:dyDescent="0.2">
      <c r="A11" s="25" t="s">
        <v>7</v>
      </c>
      <c r="B11" s="26" t="s">
        <v>199</v>
      </c>
    </row>
    <row r="12" spans="1:2" ht="40" customHeight="1" x14ac:dyDescent="0.2">
      <c r="A12" s="27" t="s">
        <v>8</v>
      </c>
      <c r="B12" s="26" t="s">
        <v>200</v>
      </c>
    </row>
    <row r="13" spans="1:2" ht="40" customHeight="1" x14ac:dyDescent="0.2">
      <c r="A13" s="27" t="s">
        <v>9</v>
      </c>
      <c r="B13" s="26" t="s">
        <v>201</v>
      </c>
    </row>
    <row r="14" spans="1:2" ht="40" customHeight="1" x14ac:dyDescent="0.2">
      <c r="A14" s="27" t="s">
        <v>10</v>
      </c>
      <c r="B14" s="26" t="s">
        <v>202</v>
      </c>
    </row>
    <row r="15" spans="1:2" ht="40" customHeight="1" x14ac:dyDescent="0.2">
      <c r="A15" s="27" t="s">
        <v>11</v>
      </c>
      <c r="B15" s="26" t="s">
        <v>203</v>
      </c>
    </row>
    <row r="16" spans="1:2" ht="40" customHeight="1" x14ac:dyDescent="0.2">
      <c r="A16" s="27" t="s">
        <v>12</v>
      </c>
      <c r="B16" s="26" t="s">
        <v>204</v>
      </c>
    </row>
    <row r="17" spans="1:2" ht="40" customHeight="1" x14ac:dyDescent="0.2">
      <c r="A17" s="27" t="s">
        <v>13</v>
      </c>
      <c r="B17" s="26" t="s">
        <v>205</v>
      </c>
    </row>
    <row r="18" spans="1:2" ht="40" customHeight="1" x14ac:dyDescent="0.2">
      <c r="A18" s="27" t="s">
        <v>14</v>
      </c>
      <c r="B18" s="26" t="s">
        <v>206</v>
      </c>
    </row>
    <row r="19" spans="1:2" ht="40" customHeight="1" x14ac:dyDescent="0.2">
      <c r="A19" s="27" t="s">
        <v>15</v>
      </c>
      <c r="B19" s="26" t="s">
        <v>207</v>
      </c>
    </row>
    <row r="20" spans="1:2" ht="40" customHeight="1" x14ac:dyDescent="0.2">
      <c r="A20" s="27" t="s">
        <v>208</v>
      </c>
      <c r="B20" s="26" t="s">
        <v>209</v>
      </c>
    </row>
    <row r="21" spans="1:2" ht="40" customHeight="1" x14ac:dyDescent="0.2">
      <c r="A21" s="27" t="s">
        <v>210</v>
      </c>
      <c r="B21" s="26" t="s">
        <v>211</v>
      </c>
    </row>
    <row r="22" spans="1:2" ht="40" customHeight="1" x14ac:dyDescent="0.2">
      <c r="A22" s="27" t="s">
        <v>212</v>
      </c>
      <c r="B22" s="26" t="s">
        <v>213</v>
      </c>
    </row>
    <row r="23" spans="1:2" ht="40" customHeight="1" x14ac:dyDescent="0.2">
      <c r="A23" s="27" t="s">
        <v>214</v>
      </c>
      <c r="B23" s="26" t="s">
        <v>215</v>
      </c>
    </row>
    <row r="24" spans="1:2" ht="40" customHeight="1" x14ac:dyDescent="0.2">
      <c r="A24" s="44" t="s">
        <v>255</v>
      </c>
      <c r="B24" s="44"/>
    </row>
    <row r="25" spans="1:2" ht="40" customHeight="1" thickBot="1" x14ac:dyDescent="0.25">
      <c r="A25" s="40" t="s">
        <v>253</v>
      </c>
      <c r="B25" s="29" t="s">
        <v>189</v>
      </c>
    </row>
    <row r="26" spans="1:2" ht="40" customHeight="1" thickTop="1" x14ac:dyDescent="0.2">
      <c r="A26" s="25" t="s">
        <v>0</v>
      </c>
      <c r="B26" s="26" t="s">
        <v>190</v>
      </c>
    </row>
    <row r="27" spans="1:2" ht="40" customHeight="1" x14ac:dyDescent="0.2">
      <c r="A27" s="27" t="s">
        <v>1</v>
      </c>
      <c r="B27" s="26" t="s">
        <v>191</v>
      </c>
    </row>
    <row r="28" spans="1:2" ht="40" customHeight="1" x14ac:dyDescent="0.2">
      <c r="A28" s="27" t="s">
        <v>2</v>
      </c>
      <c r="B28" s="26" t="s">
        <v>192</v>
      </c>
    </row>
    <row r="29" spans="1:2" ht="40" customHeight="1" x14ac:dyDescent="0.2">
      <c r="A29" s="27" t="s">
        <v>3</v>
      </c>
      <c r="B29" s="26" t="s">
        <v>193</v>
      </c>
    </row>
    <row r="30" spans="1:2" ht="40" customHeight="1" x14ac:dyDescent="0.2">
      <c r="A30" s="27" t="s">
        <v>4</v>
      </c>
      <c r="B30" s="26" t="s">
        <v>194</v>
      </c>
    </row>
    <row r="31" spans="1:2" ht="40" customHeight="1" x14ac:dyDescent="0.2">
      <c r="A31" s="27" t="s">
        <v>216</v>
      </c>
      <c r="B31" s="26" t="s">
        <v>248</v>
      </c>
    </row>
    <row r="32" spans="1:2" ht="40" customHeight="1" x14ac:dyDescent="0.2">
      <c r="A32" s="27" t="s">
        <v>217</v>
      </c>
      <c r="B32" s="26" t="s">
        <v>249</v>
      </c>
    </row>
    <row r="33" spans="1:2" ht="40" customHeight="1" x14ac:dyDescent="0.2">
      <c r="A33" s="27" t="s">
        <v>260</v>
      </c>
      <c r="B33" s="26" t="s">
        <v>261</v>
      </c>
    </row>
    <row r="34" spans="1:2" ht="40" customHeight="1" x14ac:dyDescent="0.2">
      <c r="A34" s="27" t="s">
        <v>218</v>
      </c>
      <c r="B34" s="26" t="s">
        <v>250</v>
      </c>
    </row>
    <row r="35" spans="1:2" ht="40" customHeight="1" x14ac:dyDescent="0.2">
      <c r="A35" s="27" t="s">
        <v>219</v>
      </c>
      <c r="B35" s="26" t="s">
        <v>251</v>
      </c>
    </row>
    <row r="36" spans="1:2" ht="40" customHeight="1" x14ac:dyDescent="0.2">
      <c r="A36" s="27" t="s">
        <v>259</v>
      </c>
      <c r="B36" s="26" t="s">
        <v>258</v>
      </c>
    </row>
    <row r="37" spans="1:2" ht="40" customHeight="1" x14ac:dyDescent="0.2">
      <c r="A37" s="27" t="s">
        <v>220</v>
      </c>
      <c r="B37" s="26" t="s">
        <v>252</v>
      </c>
    </row>
    <row r="38" spans="1:2" ht="40" customHeight="1" x14ac:dyDescent="0.2">
      <c r="A38" s="27" t="s">
        <v>257</v>
      </c>
      <c r="B38" s="26" t="s">
        <v>256</v>
      </c>
    </row>
    <row r="39" spans="1:2" ht="40" customHeight="1" x14ac:dyDescent="0.2">
      <c r="A39" s="25" t="s">
        <v>221</v>
      </c>
      <c r="B39" s="26" t="s">
        <v>262</v>
      </c>
    </row>
    <row r="40" spans="1:2" ht="40" customHeight="1" x14ac:dyDescent="0.2">
      <c r="A40" s="25" t="s">
        <v>13</v>
      </c>
      <c r="B40" s="26" t="s">
        <v>263</v>
      </c>
    </row>
    <row r="41" spans="1:2" ht="40" customHeight="1" x14ac:dyDescent="0.2">
      <c r="A41" s="25" t="s">
        <v>14</v>
      </c>
      <c r="B41" s="26" t="s">
        <v>264</v>
      </c>
    </row>
    <row r="42" spans="1:2" ht="40" customHeight="1" x14ac:dyDescent="0.2">
      <c r="A42" s="25" t="s">
        <v>15</v>
      </c>
      <c r="B42" s="26" t="s">
        <v>265</v>
      </c>
    </row>
  </sheetData>
  <mergeCells count="2">
    <mergeCell ref="A1:B1"/>
    <mergeCell ref="A24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A081-2CDB-2044-BA1D-085C9709965F}">
  <dimension ref="A1:AP52"/>
  <sheetViews>
    <sheetView topLeftCell="G34" zoomScale="131" workbookViewId="0">
      <selection activeCell="P54" sqref="P54"/>
    </sheetView>
  </sheetViews>
  <sheetFormatPr baseColWidth="10" defaultColWidth="8.83203125" defaultRowHeight="15" x14ac:dyDescent="0.2"/>
  <cols>
    <col min="1" max="5" width="8.83203125" customWidth="1"/>
    <col min="7" max="9" width="11.6640625" style="20" bestFit="1" customWidth="1"/>
    <col min="10" max="10" width="12.6640625" style="20" bestFit="1" customWidth="1"/>
    <col min="11" max="11" width="8.83203125" style="20"/>
    <col min="12" max="12" width="8.83203125" style="21"/>
    <col min="13" max="15" width="11.6640625" style="22" bestFit="1" customWidth="1"/>
    <col min="16" max="16" width="12.6640625" style="22" bestFit="1" customWidth="1"/>
    <col min="17" max="19" width="11.6640625" bestFit="1" customWidth="1"/>
    <col min="20" max="20" width="12.6640625" bestFit="1" customWidth="1"/>
    <col min="21" max="21" width="11.6640625" bestFit="1" customWidth="1"/>
    <col min="22" max="23" width="10.6640625" bestFit="1" customWidth="1"/>
    <col min="24" max="25" width="11.6640625" bestFit="1" customWidth="1"/>
    <col min="26" max="27" width="10.6640625" bestFit="1" customWidth="1"/>
    <col min="28" max="31" width="11.6640625" bestFit="1" customWidth="1"/>
    <col min="32" max="32" width="12.6640625" bestFit="1" customWidth="1"/>
    <col min="33" max="36" width="11.6640625" bestFit="1" customWidth="1"/>
    <col min="37" max="37" width="12.6640625" style="23" bestFit="1" customWidth="1"/>
    <col min="38" max="39" width="11.6640625" style="23" bestFit="1" customWidth="1"/>
    <col min="40" max="40" width="11.6640625" style="24" bestFit="1" customWidth="1"/>
    <col min="41" max="42" width="12.6640625" style="24" bestFit="1" customWidth="1"/>
  </cols>
  <sheetData>
    <row r="1" spans="1:42" s="7" customFormat="1" ht="16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5" t="s">
        <v>36</v>
      </c>
      <c r="AL1" s="5" t="s">
        <v>37</v>
      </c>
      <c r="AM1" s="5" t="s">
        <v>38</v>
      </c>
      <c r="AN1" s="6" t="s">
        <v>39</v>
      </c>
      <c r="AO1" s="6" t="s">
        <v>40</v>
      </c>
      <c r="AP1" s="6" t="s">
        <v>41</v>
      </c>
    </row>
    <row r="2" spans="1:42" ht="16" thickTop="1" x14ac:dyDescent="0.2">
      <c r="A2" s="8" t="s">
        <v>48</v>
      </c>
      <c r="B2" s="8" t="s">
        <v>45</v>
      </c>
      <c r="C2" s="8" t="s">
        <v>70</v>
      </c>
      <c r="D2" s="8" t="s">
        <v>45</v>
      </c>
      <c r="E2" s="8" t="s">
        <v>71</v>
      </c>
      <c r="F2" s="8" t="s">
        <v>72</v>
      </c>
      <c r="G2" s="9">
        <v>7.5982477827671007</v>
      </c>
      <c r="H2" s="9">
        <v>8.4767438131401693</v>
      </c>
      <c r="I2" s="9">
        <v>0</v>
      </c>
      <c r="J2" s="9">
        <v>43.768226841702081</v>
      </c>
      <c r="K2" s="10">
        <v>110</v>
      </c>
      <c r="L2" s="11">
        <v>58</v>
      </c>
      <c r="M2" s="12">
        <v>4.9247457949031226</v>
      </c>
      <c r="N2" s="12">
        <v>9.5428872847361035</v>
      </c>
      <c r="O2" s="12">
        <v>0</v>
      </c>
      <c r="P2" s="12">
        <v>43.768226841702081</v>
      </c>
      <c r="Q2" s="13">
        <v>0.39999999999999997</v>
      </c>
      <c r="R2" s="13">
        <v>0.79007594571661277</v>
      </c>
      <c r="S2" s="13">
        <v>0</v>
      </c>
      <c r="T2" s="13">
        <v>2.2999999999999998</v>
      </c>
      <c r="U2" s="13">
        <v>0.7271766001530483</v>
      </c>
      <c r="V2" s="13">
        <v>0.72167848738774409</v>
      </c>
      <c r="W2" s="13">
        <v>0</v>
      </c>
      <c r="X2" s="13">
        <v>2.7309999999999999</v>
      </c>
      <c r="Y2" s="13">
        <v>0.22828196560858457</v>
      </c>
      <c r="Z2" s="13">
        <v>0.5374767652728647</v>
      </c>
      <c r="AA2" s="13">
        <v>0</v>
      </c>
      <c r="AB2" s="13">
        <v>1.9</v>
      </c>
      <c r="AC2" s="13">
        <v>3.6753179768723356</v>
      </c>
      <c r="AD2" s="13">
        <v>7.5193545187324329</v>
      </c>
      <c r="AE2" s="13">
        <v>0</v>
      </c>
      <c r="AF2" s="13">
        <v>39.80327412238799</v>
      </c>
      <c r="AG2" s="13">
        <v>1.453206440378491</v>
      </c>
      <c r="AH2" s="13">
        <v>3.8703975355734266</v>
      </c>
      <c r="AI2" s="13">
        <v>0</v>
      </c>
      <c r="AJ2" s="13">
        <v>14.849589171974522</v>
      </c>
      <c r="AK2" s="14">
        <v>8.7169811320754711</v>
      </c>
      <c r="AL2" s="14">
        <v>84.862068965517238</v>
      </c>
      <c r="AM2" s="14">
        <v>7.5</v>
      </c>
      <c r="AN2" s="15">
        <v>3.1476999567754298</v>
      </c>
      <c r="AO2" s="15">
        <v>27.475893371574639</v>
      </c>
      <c r="AP2" s="15">
        <v>6.7</v>
      </c>
    </row>
    <row r="3" spans="1:42" x14ac:dyDescent="0.2">
      <c r="A3" s="8" t="s">
        <v>48</v>
      </c>
      <c r="B3" s="8" t="s">
        <v>45</v>
      </c>
      <c r="C3" s="8" t="s">
        <v>70</v>
      </c>
      <c r="D3" s="8" t="s">
        <v>77</v>
      </c>
      <c r="E3" s="8" t="s">
        <v>110</v>
      </c>
      <c r="F3" s="8" t="s">
        <v>111</v>
      </c>
      <c r="G3" s="9">
        <v>7.5982477827671007</v>
      </c>
      <c r="H3" s="9">
        <v>8.4767438131401693</v>
      </c>
      <c r="I3" s="9">
        <v>0</v>
      </c>
      <c r="J3" s="9">
        <v>43.768226841702081</v>
      </c>
      <c r="K3" s="10">
        <v>110</v>
      </c>
      <c r="L3" s="11">
        <v>52</v>
      </c>
      <c r="M3" s="12">
        <v>10.58023076923077</v>
      </c>
      <c r="N3" s="12">
        <v>5.8819370379365994</v>
      </c>
      <c r="O3" s="12">
        <v>4.4960000000000004</v>
      </c>
      <c r="P3" s="12">
        <v>37.14</v>
      </c>
      <c r="Q3" s="13">
        <v>4.5999999999999996</v>
      </c>
      <c r="R3" s="13" t="e">
        <v>#N/A</v>
      </c>
      <c r="S3" s="13">
        <v>4.5999999999999996</v>
      </c>
      <c r="T3" s="13">
        <v>4.5999999999999996</v>
      </c>
      <c r="U3" s="13">
        <v>2.6234423076923079</v>
      </c>
      <c r="V3" s="13">
        <v>1.8938870849984646</v>
      </c>
      <c r="W3" s="13">
        <v>0</v>
      </c>
      <c r="X3" s="13">
        <v>7.97</v>
      </c>
      <c r="Y3" s="13">
        <v>2.6313636363636363</v>
      </c>
      <c r="Z3" s="13">
        <v>2.7262390747328862</v>
      </c>
      <c r="AA3" s="13">
        <v>0</v>
      </c>
      <c r="AB3" s="13">
        <v>10.050000000000001</v>
      </c>
      <c r="AC3" s="13">
        <v>3.0233269230769229</v>
      </c>
      <c r="AD3" s="13">
        <v>3.8409558334553981</v>
      </c>
      <c r="AE3" s="13">
        <v>0</v>
      </c>
      <c r="AF3" s="13">
        <v>18.43</v>
      </c>
      <c r="AG3" s="13">
        <v>1.1777272727272727</v>
      </c>
      <c r="AH3" s="13">
        <v>1.8193633740077217</v>
      </c>
      <c r="AI3" s="13">
        <v>0</v>
      </c>
      <c r="AJ3" s="13">
        <v>7.28</v>
      </c>
      <c r="AK3" s="14">
        <v>40.269230769230766</v>
      </c>
      <c r="AL3" s="14">
        <v>56.134615384615387</v>
      </c>
      <c r="AM3" s="14">
        <v>22.326923076923077</v>
      </c>
      <c r="AN3" s="15">
        <v>14.618823529411765</v>
      </c>
      <c r="AO3" s="15">
        <v>37.052802865827182</v>
      </c>
      <c r="AP3" s="15">
        <v>55.875</v>
      </c>
    </row>
    <row r="4" spans="1:42" x14ac:dyDescent="0.2">
      <c r="A4" s="8" t="s">
        <v>48</v>
      </c>
      <c r="B4" s="8" t="s">
        <v>77</v>
      </c>
      <c r="C4" s="8" t="s">
        <v>78</v>
      </c>
      <c r="D4" s="8" t="s">
        <v>45</v>
      </c>
      <c r="E4" s="8" t="s">
        <v>79</v>
      </c>
      <c r="F4" s="8" t="s">
        <v>80</v>
      </c>
      <c r="G4" s="9">
        <v>7.0652647417800685</v>
      </c>
      <c r="H4" s="9">
        <v>2.5357902124533251</v>
      </c>
      <c r="I4" s="9">
        <v>2.1876249999999997</v>
      </c>
      <c r="J4" s="9">
        <v>11.389306198944837</v>
      </c>
      <c r="K4" s="10">
        <v>19</v>
      </c>
      <c r="L4" s="11">
        <v>11</v>
      </c>
      <c r="M4" s="12">
        <v>5.336300518178744</v>
      </c>
      <c r="N4" s="12">
        <v>1.6013819404531191</v>
      </c>
      <c r="O4" s="12">
        <v>2.1876249999999997</v>
      </c>
      <c r="P4" s="12">
        <v>7.9870833333333335</v>
      </c>
      <c r="Q4" s="13">
        <v>15.76719696969697</v>
      </c>
      <c r="R4" s="13">
        <v>19.308426524142924</v>
      </c>
      <c r="S4" s="13">
        <v>0</v>
      </c>
      <c r="T4" s="13">
        <v>60.1</v>
      </c>
      <c r="U4" s="13">
        <v>3.6154166666666665</v>
      </c>
      <c r="V4" s="13">
        <v>1.6851402096091788</v>
      </c>
      <c r="W4" s="13">
        <v>1.7822916666666666</v>
      </c>
      <c r="X4" s="13">
        <v>6.2729166666666671</v>
      </c>
      <c r="Y4" s="13">
        <v>0.13636363636363638</v>
      </c>
      <c r="Z4" s="13">
        <v>0.34138754304375923</v>
      </c>
      <c r="AA4" s="13">
        <v>0</v>
      </c>
      <c r="AB4" s="13">
        <v>1.1000000000000001</v>
      </c>
      <c r="AC4" s="13">
        <v>1.5390454545454546</v>
      </c>
      <c r="AD4" s="13">
        <v>0.76855909919113896</v>
      </c>
      <c r="AE4" s="13">
        <v>0.40533333333333332</v>
      </c>
      <c r="AF4" s="13">
        <v>3.1</v>
      </c>
      <c r="AG4" s="13">
        <v>4.5474760602986497E-2</v>
      </c>
      <c r="AH4" s="13">
        <v>0.1507489815514417</v>
      </c>
      <c r="AI4" s="13">
        <v>0</v>
      </c>
      <c r="AJ4" s="13">
        <v>0.5</v>
      </c>
      <c r="AK4" s="14">
        <v>38.636363636363633</v>
      </c>
      <c r="AL4" s="14">
        <v>77.72727272727272</v>
      </c>
      <c r="AM4" s="14">
        <v>5.7575757575757578</v>
      </c>
      <c r="AN4" s="15">
        <v>2.8515151515151516</v>
      </c>
      <c r="AO4" s="15">
        <v>18.874242424242425</v>
      </c>
      <c r="AP4" s="15">
        <v>16.962962962962962</v>
      </c>
    </row>
    <row r="5" spans="1:42" x14ac:dyDescent="0.2">
      <c r="A5" s="8" t="s">
        <v>48</v>
      </c>
      <c r="B5" s="8" t="s">
        <v>77</v>
      </c>
      <c r="C5" s="8" t="s">
        <v>78</v>
      </c>
      <c r="D5" s="8" t="s">
        <v>77</v>
      </c>
      <c r="E5" s="8" t="s">
        <v>104</v>
      </c>
      <c r="F5" s="8" t="s">
        <v>105</v>
      </c>
      <c r="G5" s="9">
        <v>7.0652647417800685</v>
      </c>
      <c r="H5" s="9">
        <v>2.5357902124533251</v>
      </c>
      <c r="I5" s="9">
        <v>2.1876249999999997</v>
      </c>
      <c r="J5" s="9">
        <v>11.389306198944837</v>
      </c>
      <c r="K5" s="10">
        <v>19</v>
      </c>
      <c r="L5" s="11">
        <v>8</v>
      </c>
      <c r="M5" s="12">
        <v>9.4425905492318893</v>
      </c>
      <c r="N5" s="12">
        <v>1.3095266716642959</v>
      </c>
      <c r="O5" s="12">
        <v>8.1656999999999993</v>
      </c>
      <c r="P5" s="12">
        <v>11.389306198944837</v>
      </c>
      <c r="Q5" s="13">
        <v>21.216510416666665</v>
      </c>
      <c r="R5" s="13">
        <v>25.877907608457065</v>
      </c>
      <c r="S5" s="13">
        <v>0.33958333333333335</v>
      </c>
      <c r="T5" s="13">
        <v>73.03749999999998</v>
      </c>
      <c r="U5" s="13">
        <v>7.57</v>
      </c>
      <c r="V5" s="13">
        <v>1.3647570227519603</v>
      </c>
      <c r="W5" s="13">
        <v>5.9441666666666677</v>
      </c>
      <c r="X5" s="13">
        <v>9.7943750000000005</v>
      </c>
      <c r="Y5" s="13">
        <v>2.5562500000000002E-2</v>
      </c>
      <c r="Z5" s="13">
        <v>7.2301668376324485E-2</v>
      </c>
      <c r="AA5" s="13">
        <v>0</v>
      </c>
      <c r="AB5" s="13">
        <v>0.20450000000000002</v>
      </c>
      <c r="AC5" s="13">
        <v>1.8353999999999999</v>
      </c>
      <c r="AD5" s="13">
        <v>0.72250603424733384</v>
      </c>
      <c r="AE5" s="13">
        <v>0.36053333333333332</v>
      </c>
      <c r="AF5" s="13">
        <v>2.9164333333333334</v>
      </c>
      <c r="AG5" s="13">
        <v>1.1628049231889434E-2</v>
      </c>
      <c r="AH5" s="13">
        <v>1.8373069782646176E-2</v>
      </c>
      <c r="AI5" s="13">
        <v>0</v>
      </c>
      <c r="AJ5" s="13">
        <v>4.8731198944835512E-2</v>
      </c>
      <c r="AK5" s="14">
        <v>37.5</v>
      </c>
      <c r="AL5" s="14">
        <v>74.166666666666671</v>
      </c>
      <c r="AM5" s="14">
        <v>20</v>
      </c>
      <c r="AN5" s="15">
        <v>3.2708333333333335</v>
      </c>
      <c r="AO5" s="15">
        <v>43.516666666666666</v>
      </c>
      <c r="AP5" s="15">
        <v>36.366666666666667</v>
      </c>
    </row>
    <row r="6" spans="1:42" x14ac:dyDescent="0.2">
      <c r="A6" s="8" t="s">
        <v>48</v>
      </c>
      <c r="B6" s="8" t="s">
        <v>49</v>
      </c>
      <c r="C6" s="8" t="s">
        <v>50</v>
      </c>
      <c r="D6" s="8" t="s">
        <v>45</v>
      </c>
      <c r="E6" s="8" t="s">
        <v>51</v>
      </c>
      <c r="F6" s="8" t="s">
        <v>52</v>
      </c>
      <c r="G6" s="9">
        <v>19.91242167415702</v>
      </c>
      <c r="H6" s="9">
        <v>27.37040332597358</v>
      </c>
      <c r="I6" s="9">
        <v>0.3</v>
      </c>
      <c r="J6" s="9">
        <v>221.27127332790207</v>
      </c>
      <c r="K6" s="10">
        <v>160</v>
      </c>
      <c r="L6" s="11">
        <v>82</v>
      </c>
      <c r="M6" s="12">
        <v>3.8045852907608286</v>
      </c>
      <c r="N6" s="12">
        <v>4.3682795872074669</v>
      </c>
      <c r="O6" s="12">
        <v>0.3</v>
      </c>
      <c r="P6" s="12">
        <v>34.307768156165174</v>
      </c>
      <c r="Q6" s="13">
        <v>0</v>
      </c>
      <c r="R6" s="13">
        <v>0</v>
      </c>
      <c r="S6" s="13">
        <v>0</v>
      </c>
      <c r="T6" s="13">
        <v>0</v>
      </c>
      <c r="U6" s="13">
        <v>0.15165353042273952</v>
      </c>
      <c r="V6" s="13">
        <v>0.6010534531120435</v>
      </c>
      <c r="W6" s="13">
        <v>0</v>
      </c>
      <c r="X6" s="13">
        <v>3.5</v>
      </c>
      <c r="Y6" s="13">
        <v>2.4314356841680977E-2</v>
      </c>
      <c r="Z6" s="13">
        <v>0.16354288758527735</v>
      </c>
      <c r="AA6" s="13">
        <v>0</v>
      </c>
      <c r="AB6" s="13">
        <v>1.33404726599784</v>
      </c>
      <c r="AC6" s="13">
        <v>3.5190092702152285</v>
      </c>
      <c r="AD6" s="13">
        <v>4.0443734511910794</v>
      </c>
      <c r="AE6" s="13">
        <v>0</v>
      </c>
      <c r="AF6" s="13">
        <v>32.225688616435093</v>
      </c>
      <c r="AG6" s="13">
        <v>8.0783566498368806E-2</v>
      </c>
      <c r="AH6" s="13">
        <v>0.61376819272535854</v>
      </c>
      <c r="AI6" s="13">
        <v>0</v>
      </c>
      <c r="AJ6" s="13">
        <v>5.48</v>
      </c>
      <c r="AK6" s="14">
        <v>0.48051948051948051</v>
      </c>
      <c r="AL6" s="14">
        <v>72.5</v>
      </c>
      <c r="AM6" s="14">
        <v>1.0121951219512195</v>
      </c>
      <c r="AN6" s="15">
        <v>2.5</v>
      </c>
      <c r="AO6" s="15">
        <v>26.73076923076923</v>
      </c>
      <c r="AP6" s="15">
        <v>37.5</v>
      </c>
    </row>
    <row r="7" spans="1:42" x14ac:dyDescent="0.2">
      <c r="A7" s="8" t="s">
        <v>48</v>
      </c>
      <c r="B7" s="8" t="s">
        <v>49</v>
      </c>
      <c r="C7" s="8" t="s">
        <v>50</v>
      </c>
      <c r="D7" s="8" t="s">
        <v>77</v>
      </c>
      <c r="E7" s="8" t="s">
        <v>159</v>
      </c>
      <c r="F7" s="8" t="s">
        <v>160</v>
      </c>
      <c r="G7" s="9">
        <v>19.91242167415702</v>
      </c>
      <c r="H7" s="9">
        <v>27.37040332597358</v>
      </c>
      <c r="I7" s="9">
        <v>0.3</v>
      </c>
      <c r="J7" s="9">
        <v>221.27127332790207</v>
      </c>
      <c r="K7" s="10">
        <v>160</v>
      </c>
      <c r="L7" s="11">
        <v>78</v>
      </c>
      <c r="M7" s="12">
        <v>36.846300949009425</v>
      </c>
      <c r="N7" s="12">
        <v>30.984822693551603</v>
      </c>
      <c r="O7" s="12">
        <v>8.9</v>
      </c>
      <c r="P7" s="12">
        <v>221.27127332790207</v>
      </c>
      <c r="Q7" s="13">
        <v>0</v>
      </c>
      <c r="R7" s="13">
        <v>0</v>
      </c>
      <c r="S7" s="13">
        <v>0</v>
      </c>
      <c r="T7" s="13">
        <v>0</v>
      </c>
      <c r="U7" s="13">
        <v>1.3205800562259313</v>
      </c>
      <c r="V7" s="13">
        <v>3.0823127655825195</v>
      </c>
      <c r="W7" s="13">
        <v>0</v>
      </c>
      <c r="X7" s="13">
        <v>15.7</v>
      </c>
      <c r="Y7" s="13">
        <v>0.21984273652450817</v>
      </c>
      <c r="Z7" s="13">
        <v>0.59911994962121973</v>
      </c>
      <c r="AA7" s="13">
        <v>0</v>
      </c>
      <c r="AB7" s="13">
        <v>4.5206554903999994</v>
      </c>
      <c r="AC7" s="13">
        <v>34.537028729058207</v>
      </c>
      <c r="AD7" s="13">
        <v>31.657839010912554</v>
      </c>
      <c r="AE7" s="13">
        <v>4.0999999999999996</v>
      </c>
      <c r="AF7" s="13">
        <v>221.27127332790207</v>
      </c>
      <c r="AG7" s="13">
        <v>0.76738090461225505</v>
      </c>
      <c r="AH7" s="13">
        <v>2.2751546551607453</v>
      </c>
      <c r="AI7" s="13">
        <v>0</v>
      </c>
      <c r="AJ7" s="13">
        <v>15.605095541401276</v>
      </c>
      <c r="AK7" s="14">
        <v>1.6818181818181819</v>
      </c>
      <c r="AL7" s="14">
        <v>76.092307692307699</v>
      </c>
      <c r="AM7" s="14">
        <v>12.976923076923077</v>
      </c>
      <c r="AN7" s="15">
        <v>2.5499999999999998</v>
      </c>
      <c r="AO7" s="15">
        <v>76.772727272727266</v>
      </c>
      <c r="AP7" s="15" t="e">
        <v>#N/A</v>
      </c>
    </row>
    <row r="8" spans="1:42" x14ac:dyDescent="0.2">
      <c r="A8" s="8" t="s">
        <v>93</v>
      </c>
      <c r="B8" s="8" t="s">
        <v>94</v>
      </c>
      <c r="C8" s="8" t="s">
        <v>95</v>
      </c>
      <c r="D8" s="8" t="s">
        <v>45</v>
      </c>
      <c r="E8" s="8" t="s">
        <v>96</v>
      </c>
      <c r="F8" s="8" t="s">
        <v>97</v>
      </c>
      <c r="G8" s="9">
        <v>11.266575</v>
      </c>
      <c r="H8" s="9">
        <v>7.9719122953655228</v>
      </c>
      <c r="I8" s="9">
        <v>5.9733000000000001</v>
      </c>
      <c r="J8" s="9">
        <v>29.86</v>
      </c>
      <c r="K8" s="10">
        <v>8</v>
      </c>
      <c r="L8" s="11">
        <v>4</v>
      </c>
      <c r="M8" s="12">
        <v>6.9642750000000007</v>
      </c>
      <c r="N8" s="12">
        <v>0.83408435374766909</v>
      </c>
      <c r="O8" s="12">
        <v>5.9733000000000001</v>
      </c>
      <c r="P8" s="12">
        <v>7.9595000000000002</v>
      </c>
      <c r="Q8" s="13">
        <v>7.1888007499999995</v>
      </c>
      <c r="R8" s="13">
        <v>5.3342215540816182</v>
      </c>
      <c r="S8" s="13">
        <v>0</v>
      </c>
      <c r="T8" s="13">
        <v>11.931039999999999</v>
      </c>
      <c r="U8" s="13">
        <v>0.73598950000000007</v>
      </c>
      <c r="V8" s="13">
        <v>0.89679872125299109</v>
      </c>
      <c r="W8" s="13">
        <v>0</v>
      </c>
      <c r="X8" s="13">
        <v>1.822708</v>
      </c>
      <c r="Y8" s="13">
        <v>1.7741145</v>
      </c>
      <c r="Z8" s="13">
        <v>1.189753883806927</v>
      </c>
      <c r="AA8" s="13">
        <v>0</v>
      </c>
      <c r="AB8" s="13">
        <v>2.5291670000000002</v>
      </c>
      <c r="AC8" s="13">
        <v>0.83885425000000002</v>
      </c>
      <c r="AD8" s="13">
        <v>1.0119393296528454</v>
      </c>
      <c r="AE8" s="13">
        <v>0</v>
      </c>
      <c r="AF8" s="13">
        <v>2.2791670000000002</v>
      </c>
      <c r="AG8" s="13">
        <v>2.0848800000000001</v>
      </c>
      <c r="AH8" s="13">
        <v>2.5158856530714324</v>
      </c>
      <c r="AI8" s="13">
        <v>7.1800000000000003E-2</v>
      </c>
      <c r="AJ8" s="13">
        <v>5.6395140000000001</v>
      </c>
      <c r="AK8" s="14">
        <v>100</v>
      </c>
      <c r="AL8" s="14">
        <v>58.333332499999997</v>
      </c>
      <c r="AM8" s="14">
        <v>98.333332499999997</v>
      </c>
      <c r="AN8" s="15">
        <v>8.9866065000000006</v>
      </c>
      <c r="AO8" s="15">
        <v>21.1678575</v>
      </c>
      <c r="AP8" s="15">
        <v>67.757244999999998</v>
      </c>
    </row>
    <row r="9" spans="1:42" x14ac:dyDescent="0.2">
      <c r="A9" s="8" t="s">
        <v>93</v>
      </c>
      <c r="B9" s="8" t="s">
        <v>94</v>
      </c>
      <c r="C9" s="8" t="s">
        <v>95</v>
      </c>
      <c r="D9" s="8" t="s">
        <v>77</v>
      </c>
      <c r="E9" s="8" t="s">
        <v>136</v>
      </c>
      <c r="F9" s="8" t="s">
        <v>137</v>
      </c>
      <c r="G9" s="9">
        <v>11.266575</v>
      </c>
      <c r="H9" s="9">
        <v>7.9719122953655228</v>
      </c>
      <c r="I9" s="9">
        <v>5.9733000000000001</v>
      </c>
      <c r="J9" s="9">
        <v>29.86</v>
      </c>
      <c r="K9" s="10">
        <v>8</v>
      </c>
      <c r="L9" s="11">
        <v>4</v>
      </c>
      <c r="M9" s="12">
        <v>15.568875</v>
      </c>
      <c r="N9" s="12">
        <v>9.9111776472744815</v>
      </c>
      <c r="O9" s="12">
        <v>7.9641999999999999</v>
      </c>
      <c r="P9" s="12">
        <v>29.86</v>
      </c>
      <c r="Q9" s="13">
        <v>5.6433854999999999</v>
      </c>
      <c r="R9" s="13">
        <v>4.4149463877199011</v>
      </c>
      <c r="S9" s="13">
        <v>0</v>
      </c>
      <c r="T9" s="13">
        <v>10.435</v>
      </c>
      <c r="U9" s="13">
        <v>0.30354150000000002</v>
      </c>
      <c r="V9" s="13">
        <v>0.35061987673690148</v>
      </c>
      <c r="W9" s="13">
        <v>0</v>
      </c>
      <c r="X9" s="13">
        <v>0.61833300000000002</v>
      </c>
      <c r="Y9" s="13">
        <v>1.2390105</v>
      </c>
      <c r="Z9" s="13">
        <v>0.58684507313855838</v>
      </c>
      <c r="AA9" s="13">
        <v>0.60604199999999997</v>
      </c>
      <c r="AB9" s="13">
        <v>1.805625</v>
      </c>
      <c r="AC9" s="13">
        <v>2.058281</v>
      </c>
      <c r="AD9" s="13">
        <v>1.7341588432818567</v>
      </c>
      <c r="AE9" s="13">
        <v>0.89770799999999995</v>
      </c>
      <c r="AF9" s="13">
        <v>4.5983330000000002</v>
      </c>
      <c r="AG9" s="13">
        <v>10.0257995</v>
      </c>
      <c r="AH9" s="13">
        <v>9.7765108956735851</v>
      </c>
      <c r="AI9" s="13">
        <v>8.2945000000000005E-2</v>
      </c>
      <c r="AJ9" s="13">
        <v>23.43648</v>
      </c>
      <c r="AK9" s="14">
        <v>100</v>
      </c>
      <c r="AL9" s="14">
        <v>88.333332499999997</v>
      </c>
      <c r="AM9" s="14">
        <v>91.666664999999995</v>
      </c>
      <c r="AN9" s="15">
        <v>7.29073175</v>
      </c>
      <c r="AO9" s="15">
        <v>20.68788</v>
      </c>
      <c r="AP9" s="15">
        <v>120.32085000000001</v>
      </c>
    </row>
    <row r="10" spans="1:42" x14ac:dyDescent="0.2">
      <c r="A10" s="8" t="s">
        <v>93</v>
      </c>
      <c r="B10" s="8" t="s">
        <v>112</v>
      </c>
      <c r="C10" s="8" t="s">
        <v>113</v>
      </c>
      <c r="D10" s="8" t="s">
        <v>45</v>
      </c>
      <c r="E10" s="8" t="s">
        <v>114</v>
      </c>
      <c r="F10" s="8" t="s">
        <v>115</v>
      </c>
      <c r="G10" s="9">
        <v>28.766574776319008</v>
      </c>
      <c r="H10" s="9">
        <v>32.037108246063745</v>
      </c>
      <c r="I10" s="9">
        <v>0.19039892851000001</v>
      </c>
      <c r="J10" s="9">
        <v>122.70772345361469</v>
      </c>
      <c r="K10" s="10">
        <v>27</v>
      </c>
      <c r="L10" s="11">
        <v>17</v>
      </c>
      <c r="M10" s="12">
        <v>10.616848721248736</v>
      </c>
      <c r="N10" s="12">
        <v>6.6922974885276822</v>
      </c>
      <c r="O10" s="12">
        <v>0.19039892851000001</v>
      </c>
      <c r="P10" s="12">
        <v>25.296816193018195</v>
      </c>
      <c r="Q10" s="13">
        <v>2.0588235294117645</v>
      </c>
      <c r="R10" s="13">
        <v>2.4390210186490329</v>
      </c>
      <c r="S10" s="13">
        <v>0</v>
      </c>
      <c r="T10" s="13">
        <v>6.9</v>
      </c>
      <c r="U10" s="13">
        <v>1.6381634791827528</v>
      </c>
      <c r="V10" s="13">
        <v>2.12702956821887</v>
      </c>
      <c r="W10" s="13">
        <v>7.9562424927999975E-2</v>
      </c>
      <c r="X10" s="13">
        <v>6.2</v>
      </c>
      <c r="Y10" s="13">
        <v>0.21979614771322348</v>
      </c>
      <c r="Z10" s="13">
        <v>0.53509342765145951</v>
      </c>
      <c r="AA10" s="13">
        <v>0</v>
      </c>
      <c r="AB10" s="13">
        <v>1.9851839999999996</v>
      </c>
      <c r="AC10" s="13">
        <v>2.932302778287577</v>
      </c>
      <c r="AD10" s="13">
        <v>5.9511209720525375</v>
      </c>
      <c r="AE10" s="13">
        <v>0</v>
      </c>
      <c r="AF10" s="13">
        <v>18.492631784763827</v>
      </c>
      <c r="AG10" s="13">
        <v>5.6146470443565004</v>
      </c>
      <c r="AH10" s="13">
        <v>2.9333033055365183</v>
      </c>
      <c r="AI10" s="13">
        <v>0</v>
      </c>
      <c r="AJ10" s="13">
        <v>11.159693662420381</v>
      </c>
      <c r="AK10" s="14">
        <v>0</v>
      </c>
      <c r="AL10" s="14">
        <v>50.882352941176471</v>
      </c>
      <c r="AM10" s="14">
        <v>51.470588235294116</v>
      </c>
      <c r="AN10" s="15">
        <v>1</v>
      </c>
      <c r="AO10" s="15">
        <v>42.909090909090907</v>
      </c>
      <c r="AP10" s="15">
        <v>42.909090909090907</v>
      </c>
    </row>
    <row r="11" spans="1:42" x14ac:dyDescent="0.2">
      <c r="A11" s="8" t="s">
        <v>93</v>
      </c>
      <c r="B11" s="8" t="s">
        <v>112</v>
      </c>
      <c r="C11" s="8" t="s">
        <v>113</v>
      </c>
      <c r="D11" s="8" t="s">
        <v>77</v>
      </c>
      <c r="E11" s="8" t="s">
        <v>175</v>
      </c>
      <c r="F11" s="8" t="s">
        <v>176</v>
      </c>
      <c r="G11" s="9">
        <v>28.766574776319008</v>
      </c>
      <c r="H11" s="9">
        <v>32.037108246063745</v>
      </c>
      <c r="I11" s="9">
        <v>0.19039892851000001</v>
      </c>
      <c r="J11" s="9">
        <v>122.70772345361469</v>
      </c>
      <c r="K11" s="10">
        <v>27</v>
      </c>
      <c r="L11" s="11">
        <v>10</v>
      </c>
      <c r="M11" s="12">
        <v>59.62110906993847</v>
      </c>
      <c r="N11" s="12">
        <v>34.719763949850176</v>
      </c>
      <c r="O11" s="12">
        <v>30.816233299279062</v>
      </c>
      <c r="P11" s="12">
        <v>122.70772345361469</v>
      </c>
      <c r="Q11" s="13">
        <v>0</v>
      </c>
      <c r="R11" s="13">
        <v>0</v>
      </c>
      <c r="S11" s="13">
        <v>0</v>
      </c>
      <c r="T11" s="13">
        <v>0</v>
      </c>
      <c r="U11" s="13">
        <v>0.31430873482235999</v>
      </c>
      <c r="V11" s="13">
        <v>0.21744538431469987</v>
      </c>
      <c r="W11" s="13">
        <v>2.8708708086800001E-2</v>
      </c>
      <c r="X11" s="13">
        <v>0.65578250626559997</v>
      </c>
      <c r="Y11" s="13">
        <v>0.90792128443606002</v>
      </c>
      <c r="Z11" s="13">
        <v>0.9646237353207251</v>
      </c>
      <c r="AA11" s="13">
        <v>0</v>
      </c>
      <c r="AB11" s="13">
        <v>2.8354383072</v>
      </c>
      <c r="AC11" s="13">
        <v>50.024876149301903</v>
      </c>
      <c r="AD11" s="13">
        <v>37.257989227216321</v>
      </c>
      <c r="AE11" s="13">
        <v>9.9279084227219734</v>
      </c>
      <c r="AF11" s="13">
        <v>119.1038555098591</v>
      </c>
      <c r="AG11" s="13">
        <v>7.8323009966162429</v>
      </c>
      <c r="AH11" s="13">
        <v>7.617578931676289</v>
      </c>
      <c r="AI11" s="13">
        <v>0.67515923566878988</v>
      </c>
      <c r="AJ11" s="13">
        <v>25.739808917197458</v>
      </c>
      <c r="AK11" s="14" t="e">
        <v>#N/A</v>
      </c>
      <c r="AL11" s="14">
        <v>74.5</v>
      </c>
      <c r="AM11" s="14">
        <v>45.8</v>
      </c>
      <c r="AN11" s="15" t="e">
        <v>#N/A</v>
      </c>
      <c r="AO11" s="15" t="e">
        <v>#N/A</v>
      </c>
      <c r="AP11" s="15" t="e">
        <v>#N/A</v>
      </c>
    </row>
    <row r="12" spans="1:42" x14ac:dyDescent="0.2">
      <c r="A12" s="8" t="s">
        <v>93</v>
      </c>
      <c r="B12" s="8" t="s">
        <v>122</v>
      </c>
      <c r="C12" s="8" t="s">
        <v>123</v>
      </c>
      <c r="D12" s="8" t="s">
        <v>45</v>
      </c>
      <c r="E12" s="8" t="s">
        <v>124</v>
      </c>
      <c r="F12" s="8" t="s">
        <v>125</v>
      </c>
      <c r="G12" s="9">
        <v>27.229398390267985</v>
      </c>
      <c r="H12" s="9">
        <v>18.91631418389116</v>
      </c>
      <c r="I12" s="9">
        <v>1.0490684683719438</v>
      </c>
      <c r="J12" s="9">
        <v>110.66415746005899</v>
      </c>
      <c r="K12" s="10">
        <v>162</v>
      </c>
      <c r="L12" s="11">
        <v>83</v>
      </c>
      <c r="M12" s="12">
        <v>12.466085062200101</v>
      </c>
      <c r="N12" s="12">
        <v>5.9332520452806952</v>
      </c>
      <c r="O12" s="12">
        <v>1.0490684683719438</v>
      </c>
      <c r="P12" s="12">
        <v>23.767807675948809</v>
      </c>
      <c r="Q12" s="13">
        <v>3.2760625000000001</v>
      </c>
      <c r="R12" s="13">
        <v>4.7836442588854373</v>
      </c>
      <c r="S12" s="13">
        <v>0</v>
      </c>
      <c r="T12" s="13">
        <v>17.131250000000001</v>
      </c>
      <c r="U12" s="13">
        <v>1.9090625494055373</v>
      </c>
      <c r="V12" s="13">
        <v>2.2150944783725759</v>
      </c>
      <c r="W12" s="13">
        <v>0</v>
      </c>
      <c r="X12" s="13">
        <v>11.454375000000001</v>
      </c>
      <c r="Y12" s="13">
        <v>1.2855278534982988</v>
      </c>
      <c r="Z12" s="13">
        <v>1.5556845829396491</v>
      </c>
      <c r="AA12" s="13">
        <v>0</v>
      </c>
      <c r="AB12" s="13">
        <v>7.6</v>
      </c>
      <c r="AC12" s="13">
        <v>2.707127207682634</v>
      </c>
      <c r="AD12" s="13">
        <v>4.5748740731150894</v>
      </c>
      <c r="AE12" s="13">
        <v>0</v>
      </c>
      <c r="AF12" s="13">
        <v>22.016990005039084</v>
      </c>
      <c r="AG12" s="13">
        <v>6.2330409570640048</v>
      </c>
      <c r="AH12" s="13">
        <v>5.3561086306752346</v>
      </c>
      <c r="AI12" s="13">
        <v>0</v>
      </c>
      <c r="AJ12" s="13">
        <v>17.100000000000001</v>
      </c>
      <c r="AK12" s="14">
        <v>40.5</v>
      </c>
      <c r="AL12" s="14">
        <v>26.642156862745097</v>
      </c>
      <c r="AM12" s="14">
        <v>60.985714285714288</v>
      </c>
      <c r="AN12" s="15">
        <v>2.193548387096774</v>
      </c>
      <c r="AO12" s="15">
        <v>18.73076923076923</v>
      </c>
      <c r="AP12" s="15">
        <v>88.464947089947088</v>
      </c>
    </row>
    <row r="13" spans="1:42" x14ac:dyDescent="0.2">
      <c r="A13" s="8" t="s">
        <v>93</v>
      </c>
      <c r="B13" s="8" t="s">
        <v>122</v>
      </c>
      <c r="C13" s="8" t="s">
        <v>169</v>
      </c>
      <c r="D13" s="8" t="s">
        <v>77</v>
      </c>
      <c r="E13" s="8" t="s">
        <v>170</v>
      </c>
      <c r="F13" s="8" t="s">
        <v>171</v>
      </c>
      <c r="G13" s="9">
        <v>27.229398390267985</v>
      </c>
      <c r="H13" s="9">
        <v>18.91631418389116</v>
      </c>
      <c r="I13" s="9">
        <v>1.0490684683719438</v>
      </c>
      <c r="J13" s="9">
        <v>110.66415746005899</v>
      </c>
      <c r="K13" s="10">
        <v>162</v>
      </c>
      <c r="L13" s="11">
        <v>79</v>
      </c>
      <c r="M13" s="12">
        <v>42.740221253934244</v>
      </c>
      <c r="N13" s="12">
        <v>15.032822219457563</v>
      </c>
      <c r="O13" s="12">
        <v>23.8</v>
      </c>
      <c r="P13" s="12">
        <v>110.66415746005899</v>
      </c>
      <c r="Q13" s="13">
        <v>2.8344827586206898</v>
      </c>
      <c r="R13" s="13">
        <v>5.2954648496030758</v>
      </c>
      <c r="S13" s="13">
        <v>0</v>
      </c>
      <c r="T13" s="13">
        <v>20.100000000000001</v>
      </c>
      <c r="U13" s="13">
        <v>3.2582552850712516</v>
      </c>
      <c r="V13" s="13">
        <v>4.2810948680783847</v>
      </c>
      <c r="W13" s="13">
        <v>0</v>
      </c>
      <c r="X13" s="13">
        <v>13.81</v>
      </c>
      <c r="Y13" s="13">
        <v>2.6273560015583004</v>
      </c>
      <c r="Z13" s="13">
        <v>4.338171133578367</v>
      </c>
      <c r="AA13" s="13">
        <v>0</v>
      </c>
      <c r="AB13" s="13">
        <v>29.4</v>
      </c>
      <c r="AC13" s="13">
        <v>15.228743953844512</v>
      </c>
      <c r="AD13" s="13">
        <v>19.154991456468114</v>
      </c>
      <c r="AE13" s="13">
        <v>0</v>
      </c>
      <c r="AF13" s="13">
        <v>91.538839603614804</v>
      </c>
      <c r="AG13" s="13">
        <v>20.909980892076817</v>
      </c>
      <c r="AH13" s="13">
        <v>12.53607328094888</v>
      </c>
      <c r="AI13" s="13">
        <v>0</v>
      </c>
      <c r="AJ13" s="13">
        <v>48.028797737579616</v>
      </c>
      <c r="AK13" s="14">
        <v>46.264705882352942</v>
      </c>
      <c r="AL13" s="14">
        <v>34.30263157894737</v>
      </c>
      <c r="AM13" s="14">
        <v>64.870129870129873</v>
      </c>
      <c r="AN13" s="15">
        <v>2.4242424242424243</v>
      </c>
      <c r="AO13" s="15">
        <v>13.375</v>
      </c>
      <c r="AP13" s="15">
        <v>190.20588235294119</v>
      </c>
    </row>
    <row r="14" spans="1:42" x14ac:dyDescent="0.2">
      <c r="A14" s="8" t="s">
        <v>42</v>
      </c>
      <c r="B14" s="8" t="s">
        <v>58</v>
      </c>
      <c r="C14" s="8" t="s">
        <v>59</v>
      </c>
      <c r="D14" s="8" t="s">
        <v>45</v>
      </c>
      <c r="E14" s="8" t="s">
        <v>60</v>
      </c>
      <c r="F14" s="8" t="s">
        <v>61</v>
      </c>
      <c r="G14" s="9">
        <v>11.175995348240477</v>
      </c>
      <c r="H14" s="9">
        <v>8.0699494742263393</v>
      </c>
      <c r="I14" s="9">
        <v>0.6</v>
      </c>
      <c r="J14" s="9">
        <v>64.170904701234164</v>
      </c>
      <c r="K14" s="10">
        <v>157</v>
      </c>
      <c r="L14" s="11">
        <v>46</v>
      </c>
      <c r="M14" s="12">
        <v>4.0177429347826088</v>
      </c>
      <c r="N14" s="12">
        <v>1.8311422912393596</v>
      </c>
      <c r="O14" s="12">
        <v>0.6</v>
      </c>
      <c r="P14" s="12">
        <v>6.8517999999999999</v>
      </c>
      <c r="Q14" s="13">
        <v>21.311397569444445</v>
      </c>
      <c r="R14" s="13">
        <v>23.973249410105701</v>
      </c>
      <c r="S14" s="13">
        <v>0</v>
      </c>
      <c r="T14" s="13">
        <v>84.4</v>
      </c>
      <c r="U14" s="13">
        <v>1.4867255434782609</v>
      </c>
      <c r="V14" s="13">
        <v>1.6899383073829946</v>
      </c>
      <c r="W14" s="13">
        <v>0</v>
      </c>
      <c r="X14" s="13">
        <v>6.7006249999999996</v>
      </c>
      <c r="Y14" s="13">
        <v>1.0982427536231885</v>
      </c>
      <c r="Z14" s="13">
        <v>0.94881453168295371</v>
      </c>
      <c r="AA14" s="13">
        <v>0</v>
      </c>
      <c r="AB14" s="13">
        <v>4</v>
      </c>
      <c r="AC14" s="13">
        <v>0.63970108695652173</v>
      </c>
      <c r="AD14" s="13">
        <v>0.70274417005194867</v>
      </c>
      <c r="AE14" s="13">
        <v>0</v>
      </c>
      <c r="AF14" s="13">
        <v>2.9</v>
      </c>
      <c r="AG14" s="13">
        <v>0.28014860088799104</v>
      </c>
      <c r="AH14" s="13">
        <v>0.70697896337432709</v>
      </c>
      <c r="AI14" s="13">
        <v>0</v>
      </c>
      <c r="AJ14" s="13">
        <v>4.4000000000000004</v>
      </c>
      <c r="AK14" s="14">
        <v>60.588235294117645</v>
      </c>
      <c r="AL14" s="14">
        <v>36.694444444444443</v>
      </c>
      <c r="AM14" s="14">
        <v>12.75</v>
      </c>
      <c r="AN14" s="15">
        <v>4.1458874458874462</v>
      </c>
      <c r="AO14" s="15">
        <v>17.565972222222221</v>
      </c>
      <c r="AP14" s="15">
        <v>30.682608695652174</v>
      </c>
    </row>
    <row r="15" spans="1:42" x14ac:dyDescent="0.2">
      <c r="A15" s="8" t="s">
        <v>42</v>
      </c>
      <c r="B15" s="8" t="s">
        <v>58</v>
      </c>
      <c r="C15" s="8" t="s">
        <v>59</v>
      </c>
      <c r="D15" s="8" t="s">
        <v>77</v>
      </c>
      <c r="E15" s="8" t="s">
        <v>106</v>
      </c>
      <c r="F15" s="8" t="s">
        <v>107</v>
      </c>
      <c r="G15" s="9">
        <v>11.175995348240477</v>
      </c>
      <c r="H15" s="9">
        <v>8.0699494742263393</v>
      </c>
      <c r="I15" s="9">
        <v>0.6</v>
      </c>
      <c r="J15" s="9">
        <v>64.170904701234164</v>
      </c>
      <c r="K15" s="10">
        <v>157</v>
      </c>
      <c r="L15" s="11">
        <v>59</v>
      </c>
      <c r="M15" s="12">
        <v>9.9214477330342419</v>
      </c>
      <c r="N15" s="12">
        <v>1.654691473289843</v>
      </c>
      <c r="O15" s="12">
        <v>7</v>
      </c>
      <c r="P15" s="12">
        <v>12.2</v>
      </c>
      <c r="Q15" s="13">
        <v>28.271470238095237</v>
      </c>
      <c r="R15" s="13">
        <v>24.951057703016147</v>
      </c>
      <c r="S15" s="13">
        <v>0</v>
      </c>
      <c r="T15" s="13">
        <v>86.1</v>
      </c>
      <c r="U15" s="13">
        <v>2.9015709651199999</v>
      </c>
      <c r="V15" s="13">
        <v>2.5384446888217562</v>
      </c>
      <c r="W15" s="13">
        <v>0</v>
      </c>
      <c r="X15" s="13">
        <v>9.475833333333334</v>
      </c>
      <c r="Y15" s="13">
        <v>3.3697430477251977</v>
      </c>
      <c r="Z15" s="13">
        <v>2.3455851584252443</v>
      </c>
      <c r="AA15" s="13">
        <v>0</v>
      </c>
      <c r="AB15" s="13">
        <v>10.7</v>
      </c>
      <c r="AC15" s="13">
        <v>1.0148630753295669</v>
      </c>
      <c r="AD15" s="13">
        <v>1.552848397125032</v>
      </c>
      <c r="AE15" s="13">
        <v>0</v>
      </c>
      <c r="AF15" s="13">
        <v>10.01</v>
      </c>
      <c r="AG15" s="13">
        <v>0.57121207521578321</v>
      </c>
      <c r="AH15" s="13">
        <v>0.97458546091367004</v>
      </c>
      <c r="AI15" s="13">
        <v>0</v>
      </c>
      <c r="AJ15" s="13">
        <v>4.51</v>
      </c>
      <c r="AK15" s="14">
        <v>69.118518518518513</v>
      </c>
      <c r="AL15" s="14">
        <v>46.013605442176868</v>
      </c>
      <c r="AM15" s="14">
        <v>19.306122448979593</v>
      </c>
      <c r="AN15" s="15">
        <v>6.9249775381850851</v>
      </c>
      <c r="AO15" s="15">
        <v>18.398852813852812</v>
      </c>
      <c r="AP15" s="15">
        <v>52.131746031746033</v>
      </c>
    </row>
    <row r="16" spans="1:42" x14ac:dyDescent="0.2">
      <c r="A16" s="8" t="s">
        <v>42</v>
      </c>
      <c r="B16" s="8" t="s">
        <v>58</v>
      </c>
      <c r="C16" s="8" t="s">
        <v>59</v>
      </c>
      <c r="D16" s="8" t="s">
        <v>49</v>
      </c>
      <c r="E16" s="8" t="s">
        <v>141</v>
      </c>
      <c r="F16" s="8" t="s">
        <v>142</v>
      </c>
      <c r="G16" s="9">
        <v>11.175995348240477</v>
      </c>
      <c r="H16" s="9">
        <v>8.0699494742263393</v>
      </c>
      <c r="I16" s="9">
        <v>0.6</v>
      </c>
      <c r="J16" s="9">
        <v>64.170904701234164</v>
      </c>
      <c r="K16" s="10">
        <v>157</v>
      </c>
      <c r="L16" s="11">
        <v>52</v>
      </c>
      <c r="M16" s="12">
        <v>18.93172458509105</v>
      </c>
      <c r="N16" s="12">
        <v>9.1521654252080715</v>
      </c>
      <c r="O16" s="12">
        <v>12.5</v>
      </c>
      <c r="P16" s="12">
        <v>64.170904701234164</v>
      </c>
      <c r="Q16" s="13">
        <v>34.082797619047618</v>
      </c>
      <c r="R16" s="13">
        <v>23.7471040904252</v>
      </c>
      <c r="S16" s="13">
        <v>2.2999999999999998</v>
      </c>
      <c r="T16" s="13">
        <v>92.4</v>
      </c>
      <c r="U16" s="13">
        <v>3.1686818910256411</v>
      </c>
      <c r="V16" s="13">
        <v>2.7792066380359044</v>
      </c>
      <c r="W16" s="13">
        <v>7.0416666666666655E-2</v>
      </c>
      <c r="X16" s="13">
        <v>12.292291666666666</v>
      </c>
      <c r="Y16" s="13">
        <v>6.866822916666667</v>
      </c>
      <c r="Z16" s="13">
        <v>5.3167054898614481</v>
      </c>
      <c r="AA16" s="13">
        <v>0</v>
      </c>
      <c r="AB16" s="13">
        <v>22.8</v>
      </c>
      <c r="AC16" s="13">
        <v>0.84943108974358972</v>
      </c>
      <c r="AD16" s="13">
        <v>1.1566764663641809</v>
      </c>
      <c r="AE16" s="13">
        <v>0</v>
      </c>
      <c r="AF16" s="13">
        <v>6.3</v>
      </c>
      <c r="AG16" s="13">
        <v>1.6992734956489071</v>
      </c>
      <c r="AH16" s="13">
        <v>3.0593837727561146</v>
      </c>
      <c r="AI16" s="13">
        <v>0</v>
      </c>
      <c r="AJ16" s="13">
        <v>14.9</v>
      </c>
      <c r="AK16" s="14">
        <v>65.07692307692308</v>
      </c>
      <c r="AL16" s="14">
        <v>34.774999999999999</v>
      </c>
      <c r="AM16" s="14">
        <v>26.774999999999999</v>
      </c>
      <c r="AN16" s="15">
        <v>6.5144209005237315</v>
      </c>
      <c r="AO16" s="15">
        <v>19.399444444444445</v>
      </c>
      <c r="AP16" s="15">
        <v>69.3259828009828</v>
      </c>
    </row>
    <row r="17" spans="1:42" x14ac:dyDescent="0.2">
      <c r="A17" s="8" t="s">
        <v>42</v>
      </c>
      <c r="B17" s="8" t="s">
        <v>73</v>
      </c>
      <c r="C17" s="8" t="s">
        <v>74</v>
      </c>
      <c r="D17" s="8" t="s">
        <v>45</v>
      </c>
      <c r="E17" s="8" t="s">
        <v>75</v>
      </c>
      <c r="F17" s="8" t="s">
        <v>76</v>
      </c>
      <c r="G17" s="9">
        <v>11.775636884282703</v>
      </c>
      <c r="H17" s="9">
        <v>10.547622039841801</v>
      </c>
      <c r="I17" s="9">
        <v>0.5</v>
      </c>
      <c r="J17" s="9">
        <v>71.473659499395438</v>
      </c>
      <c r="K17" s="10">
        <v>107</v>
      </c>
      <c r="L17" s="11">
        <v>44</v>
      </c>
      <c r="M17" s="12">
        <v>5.0533772889986164</v>
      </c>
      <c r="N17" s="12">
        <v>2.2719597165231633</v>
      </c>
      <c r="O17" s="12">
        <v>0.5</v>
      </c>
      <c r="P17" s="12">
        <v>7.9599999999999991</v>
      </c>
      <c r="Q17" s="13">
        <v>24.98652083333333</v>
      </c>
      <c r="R17" s="13">
        <v>26.346294932587103</v>
      </c>
      <c r="S17" s="13">
        <v>0</v>
      </c>
      <c r="T17" s="13">
        <v>90.1</v>
      </c>
      <c r="U17" s="13">
        <v>1.7367815067045909</v>
      </c>
      <c r="V17" s="13">
        <v>1.6702623000469494</v>
      </c>
      <c r="W17" s="13">
        <v>0.05</v>
      </c>
      <c r="X17" s="13">
        <v>6.0639583333333347</v>
      </c>
      <c r="Y17" s="13">
        <v>1.2209043139848486</v>
      </c>
      <c r="Z17" s="13">
        <v>0.93013967256256647</v>
      </c>
      <c r="AA17" s="13">
        <v>0</v>
      </c>
      <c r="AB17" s="13">
        <v>4.2</v>
      </c>
      <c r="AC17" s="13">
        <v>0.5008977272727273</v>
      </c>
      <c r="AD17" s="13">
        <v>0.89282065166595814</v>
      </c>
      <c r="AE17" s="13">
        <v>0</v>
      </c>
      <c r="AF17" s="13">
        <v>3.84</v>
      </c>
      <c r="AG17" s="13">
        <v>0.1639929582993809</v>
      </c>
      <c r="AH17" s="13">
        <v>0.49266645329533282</v>
      </c>
      <c r="AI17" s="13">
        <v>0</v>
      </c>
      <c r="AJ17" s="13">
        <v>2.5299999999999998</v>
      </c>
      <c r="AK17" s="14">
        <v>64.103174603174608</v>
      </c>
      <c r="AL17" s="14">
        <v>13.613636363636363</v>
      </c>
      <c r="AM17" s="14">
        <v>4.7348484848484853</v>
      </c>
      <c r="AN17" s="15">
        <v>12.218990929705216</v>
      </c>
      <c r="AO17" s="15">
        <v>16.228703703703705</v>
      </c>
      <c r="AP17" s="15">
        <v>60.460320512820516</v>
      </c>
    </row>
    <row r="18" spans="1:42" x14ac:dyDescent="0.2">
      <c r="A18" s="8" t="s">
        <v>42</v>
      </c>
      <c r="B18" s="8" t="s">
        <v>73</v>
      </c>
      <c r="C18" s="8" t="s">
        <v>74</v>
      </c>
      <c r="D18" s="8" t="s">
        <v>77</v>
      </c>
      <c r="E18" s="8" t="s">
        <v>116</v>
      </c>
      <c r="F18" s="8" t="s">
        <v>117</v>
      </c>
      <c r="G18" s="9">
        <v>11.775636884282703</v>
      </c>
      <c r="H18" s="9">
        <v>10.547622039841801</v>
      </c>
      <c r="I18" s="9">
        <v>0.5</v>
      </c>
      <c r="J18" s="9">
        <v>71.473659499395438</v>
      </c>
      <c r="K18" s="10">
        <v>107</v>
      </c>
      <c r="L18" s="11">
        <v>35</v>
      </c>
      <c r="M18" s="12">
        <v>10.695493205778432</v>
      </c>
      <c r="N18" s="12">
        <v>1.7963254512862812</v>
      </c>
      <c r="O18" s="12">
        <v>8.3000000000000007</v>
      </c>
      <c r="P18" s="12">
        <v>13.970332683627571</v>
      </c>
      <c r="Q18" s="13">
        <v>20.475982142857145</v>
      </c>
      <c r="R18" s="13">
        <v>10.789684037057974</v>
      </c>
      <c r="S18" s="13">
        <v>2.7610416666666668</v>
      </c>
      <c r="T18" s="13">
        <v>52.665624999999999</v>
      </c>
      <c r="U18" s="13">
        <v>4.9234464285714283</v>
      </c>
      <c r="V18" s="13">
        <v>3.2903944602433839</v>
      </c>
      <c r="W18" s="13">
        <v>0.1</v>
      </c>
      <c r="X18" s="13">
        <v>11.775625</v>
      </c>
      <c r="Y18" s="13">
        <v>2.756912380952381</v>
      </c>
      <c r="Z18" s="13">
        <v>1.5334961478874565</v>
      </c>
      <c r="AA18" s="13">
        <v>0</v>
      </c>
      <c r="AB18" s="13">
        <v>6.64</v>
      </c>
      <c r="AC18" s="13">
        <v>0.44358166666666665</v>
      </c>
      <c r="AD18" s="13">
        <v>0.56374641659296176</v>
      </c>
      <c r="AE18" s="13">
        <v>0</v>
      </c>
      <c r="AF18" s="13">
        <v>1.5</v>
      </c>
      <c r="AG18" s="13">
        <v>0.19804732870771663</v>
      </c>
      <c r="AH18" s="13">
        <v>0.86841066840887726</v>
      </c>
      <c r="AI18" s="13">
        <v>0</v>
      </c>
      <c r="AJ18" s="13">
        <v>4.9138577128238685</v>
      </c>
      <c r="AK18" s="14">
        <v>66.895238095238099</v>
      </c>
      <c r="AL18" s="14">
        <v>20.761904761904763</v>
      </c>
      <c r="AM18" s="14">
        <v>4.9428571428571431</v>
      </c>
      <c r="AN18" s="15">
        <v>8.8595170068027205</v>
      </c>
      <c r="AO18" s="15">
        <v>8.6868817204301081</v>
      </c>
      <c r="AP18" s="15">
        <v>15.473809523809525</v>
      </c>
    </row>
    <row r="19" spans="1:42" x14ac:dyDescent="0.2">
      <c r="A19" s="8" t="s">
        <v>42</v>
      </c>
      <c r="B19" s="8" t="s">
        <v>73</v>
      </c>
      <c r="C19" s="8" t="s">
        <v>74</v>
      </c>
      <c r="D19" s="8" t="s">
        <v>49</v>
      </c>
      <c r="E19" s="8" t="s">
        <v>143</v>
      </c>
      <c r="F19" s="8" t="s">
        <v>144</v>
      </c>
      <c r="G19" s="9">
        <v>11.775636884282703</v>
      </c>
      <c r="H19" s="9">
        <v>10.547622039841801</v>
      </c>
      <c r="I19" s="9">
        <v>0.5</v>
      </c>
      <c r="J19" s="9">
        <v>71.473659499395438</v>
      </c>
      <c r="K19" s="10">
        <v>107</v>
      </c>
      <c r="L19" s="11">
        <v>28</v>
      </c>
      <c r="M19" s="12">
        <v>23.689367275002322</v>
      </c>
      <c r="N19" s="12">
        <v>14.217494160645192</v>
      </c>
      <c r="O19" s="12">
        <v>13.916574474067559</v>
      </c>
      <c r="P19" s="12">
        <v>71.473659499395438</v>
      </c>
      <c r="Q19" s="13">
        <v>25.136657986111111</v>
      </c>
      <c r="R19" s="13">
        <v>13.123247835436882</v>
      </c>
      <c r="S19" s="13">
        <v>0</v>
      </c>
      <c r="T19" s="13">
        <v>58.434791666666669</v>
      </c>
      <c r="U19" s="13">
        <v>6.7062001173795238</v>
      </c>
      <c r="V19" s="13">
        <v>4.6625220117659785</v>
      </c>
      <c r="W19" s="13">
        <v>0.1</v>
      </c>
      <c r="X19" s="13">
        <v>15.817083333333329</v>
      </c>
      <c r="Y19" s="13">
        <v>4.9249360444047623</v>
      </c>
      <c r="Z19" s="13">
        <v>2.5629164224063516</v>
      </c>
      <c r="AA19" s="13">
        <v>1.3030000000000002</v>
      </c>
      <c r="AB19" s="13">
        <v>9.8889583333333331</v>
      </c>
      <c r="AC19" s="13">
        <v>0.18599702380952382</v>
      </c>
      <c r="AD19" s="13">
        <v>0.67422587772840126</v>
      </c>
      <c r="AE19" s="13">
        <v>0</v>
      </c>
      <c r="AF19" s="13">
        <v>3.31</v>
      </c>
      <c r="AG19" s="13">
        <v>3.7455176715892749E-3</v>
      </c>
      <c r="AH19" s="13">
        <v>1.2122458789168166E-2</v>
      </c>
      <c r="AI19" s="13">
        <v>0</v>
      </c>
      <c r="AJ19" s="13">
        <v>5.6235416442144082E-2</v>
      </c>
      <c r="AK19" s="14">
        <v>86.444444444444443</v>
      </c>
      <c r="AL19" s="14">
        <v>10.797619047619047</v>
      </c>
      <c r="AM19" s="14">
        <v>2.2738095238095237</v>
      </c>
      <c r="AN19" s="15">
        <v>10.908283709386659</v>
      </c>
      <c r="AO19" s="15">
        <v>3.8980952380952383</v>
      </c>
      <c r="AP19" s="15">
        <v>5.2249999999999996</v>
      </c>
    </row>
    <row r="20" spans="1:42" x14ac:dyDescent="0.2">
      <c r="A20" s="8" t="s">
        <v>42</v>
      </c>
      <c r="B20" s="8" t="s">
        <v>43</v>
      </c>
      <c r="C20" s="8" t="s">
        <v>44</v>
      </c>
      <c r="D20" s="8" t="s">
        <v>45</v>
      </c>
      <c r="E20" s="8" t="s">
        <v>46</v>
      </c>
      <c r="F20" s="8" t="s">
        <v>47</v>
      </c>
      <c r="G20" s="9">
        <v>12.218639480020297</v>
      </c>
      <c r="H20" s="9">
        <v>11.903796559138415</v>
      </c>
      <c r="I20" s="9">
        <v>0.66980058530400011</v>
      </c>
      <c r="J20" s="9">
        <v>57.565123272225691</v>
      </c>
      <c r="K20" s="10">
        <v>144</v>
      </c>
      <c r="L20" s="11">
        <v>48</v>
      </c>
      <c r="M20" s="12">
        <v>3.7309113997090964</v>
      </c>
      <c r="N20" s="12">
        <v>1.5558091514175614</v>
      </c>
      <c r="O20" s="12">
        <v>0.66980058530400011</v>
      </c>
      <c r="P20" s="12">
        <v>5.7453051329279994</v>
      </c>
      <c r="Q20" s="13">
        <v>8.7569270833333341</v>
      </c>
      <c r="R20" s="13">
        <v>27.886346686068798</v>
      </c>
      <c r="S20" s="13">
        <v>0</v>
      </c>
      <c r="T20" s="13">
        <v>97</v>
      </c>
      <c r="U20" s="13">
        <v>1.1064857112693167</v>
      </c>
      <c r="V20" s="13">
        <v>1.501410222194965</v>
      </c>
      <c r="W20" s="13">
        <v>0.1</v>
      </c>
      <c r="X20" s="13">
        <v>5.6</v>
      </c>
      <c r="Y20" s="13">
        <v>0.94741330407441382</v>
      </c>
      <c r="Z20" s="13">
        <v>0.85507635123066783</v>
      </c>
      <c r="AA20" s="13">
        <v>0</v>
      </c>
      <c r="AB20" s="13">
        <v>4.1627808563200004</v>
      </c>
      <c r="AC20" s="13">
        <v>0.63856736111111112</v>
      </c>
      <c r="AD20" s="13">
        <v>0.78794761233646837</v>
      </c>
      <c r="AE20" s="13">
        <v>0</v>
      </c>
      <c r="AF20" s="13">
        <v>3.4</v>
      </c>
      <c r="AG20" s="13">
        <v>0.5000737216669533</v>
      </c>
      <c r="AH20" s="13">
        <v>0.81431040285717937</v>
      </c>
      <c r="AI20" s="13">
        <v>0</v>
      </c>
      <c r="AJ20" s="13">
        <v>2.9953423566878978</v>
      </c>
      <c r="AK20" s="14">
        <v>55.122807017543863</v>
      </c>
      <c r="AL20" s="14">
        <v>26.388888888888889</v>
      </c>
      <c r="AM20" s="14">
        <v>9.2361111111111107</v>
      </c>
      <c r="AN20" s="15">
        <v>4.4263157894736844</v>
      </c>
      <c r="AO20" s="15">
        <v>18.375308641975309</v>
      </c>
      <c r="AP20" s="15">
        <v>35.93333333333333</v>
      </c>
    </row>
    <row r="21" spans="1:42" x14ac:dyDescent="0.2">
      <c r="A21" s="8" t="s">
        <v>42</v>
      </c>
      <c r="B21" s="8" t="s">
        <v>43</v>
      </c>
      <c r="C21" s="8" t="s">
        <v>44</v>
      </c>
      <c r="D21" s="8" t="s">
        <v>77</v>
      </c>
      <c r="E21" s="8" t="s">
        <v>102</v>
      </c>
      <c r="F21" s="8" t="s">
        <v>103</v>
      </c>
      <c r="G21" s="9">
        <v>12.218639480020297</v>
      </c>
      <c r="H21" s="9">
        <v>11.903796559138415</v>
      </c>
      <c r="I21" s="9">
        <v>0.66980058530400011</v>
      </c>
      <c r="J21" s="9">
        <v>57.565123272225691</v>
      </c>
      <c r="K21" s="10">
        <v>144</v>
      </c>
      <c r="L21" s="11">
        <v>47</v>
      </c>
      <c r="M21" s="12">
        <v>8.3128164004608109</v>
      </c>
      <c r="N21" s="12">
        <v>1.2643453844528127</v>
      </c>
      <c r="O21" s="12">
        <v>5.7477203014285703</v>
      </c>
      <c r="P21" s="12">
        <v>10.486033333333335</v>
      </c>
      <c r="Q21" s="13">
        <v>8.4596982758620687</v>
      </c>
      <c r="R21" s="13">
        <v>16.319848244162898</v>
      </c>
      <c r="S21" s="13">
        <v>0</v>
      </c>
      <c r="T21" s="13">
        <v>78.599999999999994</v>
      </c>
      <c r="U21" s="13">
        <v>2.5886704759444115</v>
      </c>
      <c r="V21" s="13">
        <v>2.6185932766428608</v>
      </c>
      <c r="W21" s="13">
        <v>0.1</v>
      </c>
      <c r="X21" s="13">
        <v>8.9291666666666654</v>
      </c>
      <c r="Y21" s="13">
        <v>1.9348570140868653</v>
      </c>
      <c r="Z21" s="13">
        <v>1.2848220410951521</v>
      </c>
      <c r="AA21" s="13">
        <v>0</v>
      </c>
      <c r="AB21" s="13">
        <v>4.6453305599999997</v>
      </c>
      <c r="AC21" s="13">
        <v>1.0030270193601114</v>
      </c>
      <c r="AD21" s="13">
        <v>1.7238777986647691</v>
      </c>
      <c r="AE21" s="13">
        <v>0</v>
      </c>
      <c r="AF21" s="13">
        <v>7.5118633333333342</v>
      </c>
      <c r="AG21" s="13">
        <v>0.97065079621389461</v>
      </c>
      <c r="AH21" s="13">
        <v>1.8440352525474168</v>
      </c>
      <c r="AI21" s="13">
        <v>0</v>
      </c>
      <c r="AJ21" s="13">
        <v>7.9</v>
      </c>
      <c r="AK21" s="14">
        <v>67.3010752688172</v>
      </c>
      <c r="AL21" s="14">
        <v>29.531914893617021</v>
      </c>
      <c r="AM21" s="14">
        <v>13.74468085106383</v>
      </c>
      <c r="AN21" s="15">
        <v>4.3279262672811063</v>
      </c>
      <c r="AO21" s="15">
        <v>20.561074481074481</v>
      </c>
      <c r="AP21" s="15">
        <v>32.599833333333336</v>
      </c>
    </row>
    <row r="22" spans="1:42" x14ac:dyDescent="0.2">
      <c r="A22" s="8" t="s">
        <v>42</v>
      </c>
      <c r="B22" s="8" t="s">
        <v>43</v>
      </c>
      <c r="C22" s="8" t="s">
        <v>44</v>
      </c>
      <c r="D22" s="8" t="s">
        <v>49</v>
      </c>
      <c r="E22" s="8" t="s">
        <v>145</v>
      </c>
      <c r="F22" s="8" t="s">
        <v>146</v>
      </c>
      <c r="G22" s="9">
        <v>12.218639480020297</v>
      </c>
      <c r="H22" s="9">
        <v>11.903796559138415</v>
      </c>
      <c r="I22" s="9">
        <v>0.66980058530400011</v>
      </c>
      <c r="J22" s="9">
        <v>57.565123272225691</v>
      </c>
      <c r="K22" s="10">
        <v>144</v>
      </c>
      <c r="L22" s="11">
        <v>49</v>
      </c>
      <c r="M22" s="12">
        <v>24.279550349290368</v>
      </c>
      <c r="N22" s="12">
        <v>13.519307913243292</v>
      </c>
      <c r="O22" s="12">
        <v>10.767979256908404</v>
      </c>
      <c r="P22" s="12">
        <v>57.565123272225691</v>
      </c>
      <c r="Q22" s="13">
        <v>6.9714583333333335</v>
      </c>
      <c r="R22" s="13">
        <v>13.288236341933775</v>
      </c>
      <c r="S22" s="13">
        <v>0</v>
      </c>
      <c r="T22" s="13">
        <v>55.1</v>
      </c>
      <c r="U22" s="13">
        <v>2.7426476794008843</v>
      </c>
      <c r="V22" s="13">
        <v>3.3092266047159784</v>
      </c>
      <c r="W22" s="13">
        <v>1.0327324204800002E-2</v>
      </c>
      <c r="X22" s="13">
        <v>11.888541666666667</v>
      </c>
      <c r="Y22" s="13">
        <v>2.415801438450687</v>
      </c>
      <c r="Z22" s="13">
        <v>2.5916455494219841</v>
      </c>
      <c r="AA22" s="13">
        <v>5.5696818600000003E-2</v>
      </c>
      <c r="AB22" s="13">
        <v>14.650208333333333</v>
      </c>
      <c r="AC22" s="13">
        <v>12.047176050228259</v>
      </c>
      <c r="AD22" s="13">
        <v>13.874633214489949</v>
      </c>
      <c r="AE22" s="13">
        <v>0</v>
      </c>
      <c r="AF22" s="13">
        <v>55.908647141825689</v>
      </c>
      <c r="AG22" s="13">
        <v>2.3201730486215046</v>
      </c>
      <c r="AH22" s="13">
        <v>7.7606824432740709</v>
      </c>
      <c r="AI22" s="13">
        <v>0</v>
      </c>
      <c r="AJ22" s="13">
        <v>52.624507947850326</v>
      </c>
      <c r="AK22" s="14">
        <v>82.230769230769226</v>
      </c>
      <c r="AL22" s="14">
        <v>35.630434782608695</v>
      </c>
      <c r="AM22" s="14">
        <v>18.028985507246375</v>
      </c>
      <c r="AN22" s="15">
        <v>5.6214828332824691</v>
      </c>
      <c r="AO22" s="15">
        <v>12.282750305250305</v>
      </c>
      <c r="AP22" s="15">
        <v>37.099499999999999</v>
      </c>
    </row>
    <row r="23" spans="1:42" x14ac:dyDescent="0.2">
      <c r="A23" s="8" t="s">
        <v>42</v>
      </c>
      <c r="B23" s="8" t="s">
        <v>81</v>
      </c>
      <c r="C23" s="8" t="s">
        <v>82</v>
      </c>
      <c r="D23" s="8" t="s">
        <v>45</v>
      </c>
      <c r="E23" s="8" t="s">
        <v>83</v>
      </c>
      <c r="F23" s="8" t="s">
        <v>84</v>
      </c>
      <c r="G23" s="9">
        <v>17.843913956828093</v>
      </c>
      <c r="H23" s="9">
        <v>17.33262713006155</v>
      </c>
      <c r="I23" s="9">
        <v>2</v>
      </c>
      <c r="J23" s="9">
        <v>97.99</v>
      </c>
      <c r="K23" s="10">
        <v>74</v>
      </c>
      <c r="L23" s="11">
        <v>25</v>
      </c>
      <c r="M23" s="12">
        <v>5.5526126666666666</v>
      </c>
      <c r="N23" s="12">
        <v>1.6690263559884853</v>
      </c>
      <c r="O23" s="12">
        <v>2</v>
      </c>
      <c r="P23" s="12">
        <v>8.0140000000000011</v>
      </c>
      <c r="Q23" s="13">
        <v>26.620982142857141</v>
      </c>
      <c r="R23" s="13">
        <v>26.615537537048478</v>
      </c>
      <c r="S23" s="13">
        <v>1.9</v>
      </c>
      <c r="T23" s="13">
        <v>99.3</v>
      </c>
      <c r="U23" s="13">
        <v>2.0773833333333336</v>
      </c>
      <c r="V23" s="13">
        <v>2.0832931574511573</v>
      </c>
      <c r="W23" s="13">
        <v>0.1</v>
      </c>
      <c r="X23" s="13">
        <v>6.8028124999999999</v>
      </c>
      <c r="Y23" s="13">
        <v>2.0314006666666669</v>
      </c>
      <c r="Z23" s="13">
        <v>1.671770581386014</v>
      </c>
      <c r="AA23" s="13">
        <v>0.24786666666666668</v>
      </c>
      <c r="AB23" s="13">
        <v>7.1</v>
      </c>
      <c r="AC23" s="13">
        <v>0.28596861000140839</v>
      </c>
      <c r="AD23" s="13">
        <v>0.44854776402526608</v>
      </c>
      <c r="AE23" s="13">
        <v>0</v>
      </c>
      <c r="AF23" s="13">
        <v>1.7</v>
      </c>
      <c r="AG23" s="13">
        <v>0.52623975600781159</v>
      </c>
      <c r="AH23" s="13">
        <v>0.84531377080645143</v>
      </c>
      <c r="AI23" s="13">
        <v>0</v>
      </c>
      <c r="AJ23" s="13">
        <v>3.2</v>
      </c>
      <c r="AK23" s="14">
        <v>62.696969696969695</v>
      </c>
      <c r="AL23" s="14">
        <v>17.041666666666668</v>
      </c>
      <c r="AM23" s="14">
        <v>15.791666666666666</v>
      </c>
      <c r="AN23" s="15">
        <v>4.7888000000000002</v>
      </c>
      <c r="AO23" s="15">
        <v>12.429444444444444</v>
      </c>
      <c r="AP23" s="15">
        <v>37.351052631578945</v>
      </c>
    </row>
    <row r="24" spans="1:42" x14ac:dyDescent="0.2">
      <c r="A24" s="8" t="s">
        <v>42</v>
      </c>
      <c r="B24" s="8" t="s">
        <v>81</v>
      </c>
      <c r="C24" s="8" t="s">
        <v>82</v>
      </c>
      <c r="D24" s="8" t="s">
        <v>77</v>
      </c>
      <c r="E24" s="8" t="s">
        <v>120</v>
      </c>
      <c r="F24" s="8" t="s">
        <v>121</v>
      </c>
      <c r="G24" s="9">
        <v>17.843913956828093</v>
      </c>
      <c r="H24" s="9">
        <v>17.33262713006155</v>
      </c>
      <c r="I24" s="9">
        <v>2</v>
      </c>
      <c r="J24" s="9">
        <v>97.99</v>
      </c>
      <c r="K24" s="10">
        <v>74</v>
      </c>
      <c r="L24" s="11">
        <v>24</v>
      </c>
      <c r="M24" s="12">
        <v>11.830004672436328</v>
      </c>
      <c r="N24" s="12">
        <v>3.0247302220764976</v>
      </c>
      <c r="O24" s="12">
        <v>8.0909916666666675</v>
      </c>
      <c r="P24" s="12">
        <v>17.8</v>
      </c>
      <c r="Q24" s="13">
        <v>31.43359375</v>
      </c>
      <c r="R24" s="13">
        <v>22.264298581023766</v>
      </c>
      <c r="S24" s="13">
        <v>5.3033333333333337</v>
      </c>
      <c r="T24" s="13">
        <v>83.2</v>
      </c>
      <c r="U24" s="13">
        <v>4.1911892361111107</v>
      </c>
      <c r="V24" s="13">
        <v>2.7137309615601075</v>
      </c>
      <c r="W24" s="13">
        <v>0.9</v>
      </c>
      <c r="X24" s="13">
        <v>8.74</v>
      </c>
      <c r="Y24" s="13">
        <v>5.0738371527777781</v>
      </c>
      <c r="Z24" s="13">
        <v>3.7508189750086443</v>
      </c>
      <c r="AA24" s="13">
        <v>1.1000000000000001</v>
      </c>
      <c r="AB24" s="13">
        <v>13.6</v>
      </c>
      <c r="AC24" s="13">
        <v>0.17032291666666666</v>
      </c>
      <c r="AD24" s="13">
        <v>0.31908450919017184</v>
      </c>
      <c r="AE24" s="13">
        <v>0</v>
      </c>
      <c r="AF24" s="13">
        <v>1.2</v>
      </c>
      <c r="AG24" s="13">
        <v>1.1059521302440654</v>
      </c>
      <c r="AH24" s="13">
        <v>2.0957143603575128</v>
      </c>
      <c r="AI24" s="13">
        <v>0</v>
      </c>
      <c r="AJ24" s="13">
        <v>8.3000000000000007</v>
      </c>
      <c r="AK24" s="14">
        <v>66.277777777777771</v>
      </c>
      <c r="AL24" s="14">
        <v>9.8472222222222214</v>
      </c>
      <c r="AM24" s="14">
        <v>21.305555555555557</v>
      </c>
      <c r="AN24" s="15">
        <v>6.728472222222222</v>
      </c>
      <c r="AO24" s="15">
        <v>8.3764285714285709</v>
      </c>
      <c r="AP24" s="15">
        <v>49.666666666666664</v>
      </c>
    </row>
    <row r="25" spans="1:42" x14ac:dyDescent="0.2">
      <c r="A25" s="8" t="s">
        <v>42</v>
      </c>
      <c r="B25" s="8" t="s">
        <v>81</v>
      </c>
      <c r="C25" s="8" t="s">
        <v>82</v>
      </c>
      <c r="D25" s="8" t="s">
        <v>49</v>
      </c>
      <c r="E25" s="8" t="s">
        <v>157</v>
      </c>
      <c r="F25" s="8" t="s">
        <v>158</v>
      </c>
      <c r="G25" s="9">
        <v>17.843913956828093</v>
      </c>
      <c r="H25" s="9">
        <v>17.33262713006155</v>
      </c>
      <c r="I25" s="9">
        <v>2</v>
      </c>
      <c r="J25" s="9">
        <v>97.99</v>
      </c>
      <c r="K25" s="10">
        <v>74</v>
      </c>
      <c r="L25" s="11">
        <v>25</v>
      </c>
      <c r="M25" s="12">
        <v>35.908568160005615</v>
      </c>
      <c r="N25" s="12">
        <v>19.203047624833427</v>
      </c>
      <c r="O25" s="12">
        <v>18.5</v>
      </c>
      <c r="P25" s="12">
        <v>97.99</v>
      </c>
      <c r="Q25" s="13">
        <v>30.830416666666668</v>
      </c>
      <c r="R25" s="13">
        <v>18.729720255678625</v>
      </c>
      <c r="S25" s="13">
        <v>11.6</v>
      </c>
      <c r="T25" s="13">
        <v>104</v>
      </c>
      <c r="U25" s="13">
        <v>3.7901666666666669</v>
      </c>
      <c r="V25" s="13">
        <v>2.5270208669113829</v>
      </c>
      <c r="W25" s="13">
        <v>0.6</v>
      </c>
      <c r="X25" s="13">
        <v>11.4</v>
      </c>
      <c r="Y25" s="13">
        <v>4.5080249999999999</v>
      </c>
      <c r="Z25" s="13">
        <v>3.6698223488995541</v>
      </c>
      <c r="AA25" s="13">
        <v>0.5</v>
      </c>
      <c r="AB25" s="13">
        <v>12.4</v>
      </c>
      <c r="AC25" s="13">
        <v>0.42725153420843359</v>
      </c>
      <c r="AD25" s="13">
        <v>0.73090122391640877</v>
      </c>
      <c r="AE25" s="13">
        <v>0</v>
      </c>
      <c r="AF25" s="13">
        <v>2.53571722401177</v>
      </c>
      <c r="AG25" s="13">
        <v>1.861742902857586</v>
      </c>
      <c r="AH25" s="13">
        <v>3.5136608097066371</v>
      </c>
      <c r="AI25" s="13">
        <v>0</v>
      </c>
      <c r="AJ25" s="13">
        <v>13.7</v>
      </c>
      <c r="AK25" s="14">
        <v>83.708333333333329</v>
      </c>
      <c r="AL25" s="14">
        <v>12</v>
      </c>
      <c r="AM25" s="14">
        <v>15.375</v>
      </c>
      <c r="AN25" s="15">
        <v>6.0845984836364142</v>
      </c>
      <c r="AO25" s="15">
        <v>10.893739177489179</v>
      </c>
      <c r="AP25" s="15">
        <v>39.244</v>
      </c>
    </row>
    <row r="26" spans="1:42" x14ac:dyDescent="0.2">
      <c r="A26" s="8" t="s">
        <v>42</v>
      </c>
      <c r="B26" s="8" t="s">
        <v>85</v>
      </c>
      <c r="C26" s="8" t="s">
        <v>86</v>
      </c>
      <c r="D26" s="8" t="s">
        <v>45</v>
      </c>
      <c r="E26" s="8" t="s">
        <v>87</v>
      </c>
      <c r="F26" s="8" t="s">
        <v>88</v>
      </c>
      <c r="G26" s="9">
        <v>16.489502174049768</v>
      </c>
      <c r="H26" s="9">
        <v>12.077539170555237</v>
      </c>
      <c r="I26" s="9">
        <v>2.2999999999999998</v>
      </c>
      <c r="J26" s="9">
        <v>51.413891011842509</v>
      </c>
      <c r="K26" s="10">
        <v>51</v>
      </c>
      <c r="L26" s="11">
        <v>17</v>
      </c>
      <c r="M26" s="12">
        <v>5.7150349271714056</v>
      </c>
      <c r="N26" s="12">
        <v>2.1094989932856461</v>
      </c>
      <c r="O26" s="12">
        <v>2.2999999999999998</v>
      </c>
      <c r="P26" s="12">
        <v>9.1</v>
      </c>
      <c r="Q26" s="13">
        <v>0</v>
      </c>
      <c r="R26" s="13">
        <v>0</v>
      </c>
      <c r="S26" s="13">
        <v>0</v>
      </c>
      <c r="T26" s="13">
        <v>0</v>
      </c>
      <c r="U26" s="13">
        <v>1.5822389424879999</v>
      </c>
      <c r="V26" s="13">
        <v>1.1740164304527625</v>
      </c>
      <c r="W26" s="13">
        <v>0.1</v>
      </c>
      <c r="X26" s="13">
        <v>3.2</v>
      </c>
      <c r="Y26" s="13">
        <v>1.5816068845368823</v>
      </c>
      <c r="Z26" s="13">
        <v>1.4548574317078762</v>
      </c>
      <c r="AA26" s="13">
        <v>0.2</v>
      </c>
      <c r="AB26" s="13">
        <v>4.9052904048000006</v>
      </c>
      <c r="AC26" s="13">
        <v>0.32941176470588235</v>
      </c>
      <c r="AD26" s="13">
        <v>0.87161108434492796</v>
      </c>
      <c r="AE26" s="13">
        <v>0</v>
      </c>
      <c r="AF26" s="13">
        <v>3.4</v>
      </c>
      <c r="AG26" s="13">
        <v>1.0145410329196329</v>
      </c>
      <c r="AH26" s="13">
        <v>1.5807636438197612</v>
      </c>
      <c r="AI26" s="13">
        <v>0</v>
      </c>
      <c r="AJ26" s="13">
        <v>6.1496590570063692</v>
      </c>
      <c r="AK26" s="14">
        <v>71.75</v>
      </c>
      <c r="AL26" s="14">
        <v>12</v>
      </c>
      <c r="AM26" s="14">
        <v>14.8</v>
      </c>
      <c r="AN26" s="15">
        <v>4</v>
      </c>
      <c r="AO26" s="15">
        <v>30</v>
      </c>
      <c r="AP26" s="15">
        <v>25</v>
      </c>
    </row>
    <row r="27" spans="1:42" x14ac:dyDescent="0.2">
      <c r="A27" s="8" t="s">
        <v>42</v>
      </c>
      <c r="B27" s="8" t="s">
        <v>85</v>
      </c>
      <c r="C27" s="8" t="s">
        <v>86</v>
      </c>
      <c r="D27" s="8" t="s">
        <v>77</v>
      </c>
      <c r="E27" s="8" t="s">
        <v>130</v>
      </c>
      <c r="F27" s="8" t="s">
        <v>131</v>
      </c>
      <c r="G27" s="9">
        <v>16.489502174049768</v>
      </c>
      <c r="H27" s="9">
        <v>12.077539170555237</v>
      </c>
      <c r="I27" s="9">
        <v>2.2999999999999998</v>
      </c>
      <c r="J27" s="9">
        <v>51.413891011842509</v>
      </c>
      <c r="K27" s="10">
        <v>51</v>
      </c>
      <c r="L27" s="11">
        <v>16</v>
      </c>
      <c r="M27" s="12">
        <v>13.771492155207573</v>
      </c>
      <c r="N27" s="12">
        <v>3.910773963429615</v>
      </c>
      <c r="O27" s="12">
        <v>9.3097215653961776</v>
      </c>
      <c r="P27" s="12">
        <v>19.185334647018067</v>
      </c>
      <c r="Q27" s="13">
        <v>0</v>
      </c>
      <c r="R27" s="13">
        <v>0</v>
      </c>
      <c r="S27" s="13">
        <v>0</v>
      </c>
      <c r="T27" s="13">
        <v>0</v>
      </c>
      <c r="U27" s="13">
        <v>1.6347865520866249</v>
      </c>
      <c r="V27" s="13">
        <v>1.0327676596247926</v>
      </c>
      <c r="W27" s="13">
        <v>0.15081525563999995</v>
      </c>
      <c r="X27" s="13">
        <v>3.8</v>
      </c>
      <c r="Y27" s="13">
        <v>2.919070956840625</v>
      </c>
      <c r="Z27" s="13">
        <v>1.8278012864164304</v>
      </c>
      <c r="AA27" s="13">
        <v>0.29481119745000001</v>
      </c>
      <c r="AB27" s="13">
        <v>6</v>
      </c>
      <c r="AC27" s="13">
        <v>3.4332255783736092</v>
      </c>
      <c r="AD27" s="13">
        <v>6.3206153660719133</v>
      </c>
      <c r="AE27" s="13">
        <v>0</v>
      </c>
      <c r="AF27" s="13">
        <v>18.050753529806187</v>
      </c>
      <c r="AG27" s="13">
        <v>1.9626266687400478</v>
      </c>
      <c r="AH27" s="13">
        <v>2.3227806532997692</v>
      </c>
      <c r="AI27" s="13">
        <v>0</v>
      </c>
      <c r="AJ27" s="13">
        <v>6.1</v>
      </c>
      <c r="AK27" s="14" t="e">
        <v>#N/A</v>
      </c>
      <c r="AL27" s="14">
        <v>21.25</v>
      </c>
      <c r="AM27" s="14">
        <v>17.583333333333332</v>
      </c>
      <c r="AN27" s="15" t="e">
        <v>#N/A</v>
      </c>
      <c r="AO27" s="15" t="e">
        <v>#N/A</v>
      </c>
      <c r="AP27" s="15" t="e">
        <v>#N/A</v>
      </c>
    </row>
    <row r="28" spans="1:42" x14ac:dyDescent="0.2">
      <c r="A28" s="8" t="s">
        <v>42</v>
      </c>
      <c r="B28" s="8" t="s">
        <v>85</v>
      </c>
      <c r="C28" s="8" t="s">
        <v>86</v>
      </c>
      <c r="D28" s="8" t="s">
        <v>49</v>
      </c>
      <c r="E28" s="8" t="s">
        <v>151</v>
      </c>
      <c r="F28" s="8" t="s">
        <v>152</v>
      </c>
      <c r="G28" s="9">
        <v>16.489502174049768</v>
      </c>
      <c r="H28" s="9">
        <v>12.077539170555237</v>
      </c>
      <c r="I28" s="9">
        <v>2.2999999999999998</v>
      </c>
      <c r="J28" s="9">
        <v>51.413891011842509</v>
      </c>
      <c r="K28" s="10">
        <v>51</v>
      </c>
      <c r="L28" s="11">
        <v>18</v>
      </c>
      <c r="M28" s="12">
        <v>29.081396812850173</v>
      </c>
      <c r="N28" s="12">
        <v>10.973267645814074</v>
      </c>
      <c r="O28" s="12">
        <v>8.7229654178645877</v>
      </c>
      <c r="P28" s="12">
        <v>51.413891011842509</v>
      </c>
      <c r="Q28" s="13">
        <v>0</v>
      </c>
      <c r="R28" s="13">
        <v>0</v>
      </c>
      <c r="S28" s="13">
        <v>0</v>
      </c>
      <c r="T28" s="13">
        <v>0</v>
      </c>
      <c r="U28" s="13">
        <v>4.9625205712464329</v>
      </c>
      <c r="V28" s="13">
        <v>7.3601566578130351</v>
      </c>
      <c r="W28" s="13">
        <v>5.211107999999999E-2</v>
      </c>
      <c r="X28" s="13">
        <v>26.16</v>
      </c>
      <c r="Y28" s="13">
        <v>2.0370728214955864</v>
      </c>
      <c r="Z28" s="13">
        <v>1.9884362347645932</v>
      </c>
      <c r="AA28" s="13">
        <v>0</v>
      </c>
      <c r="AB28" s="13">
        <v>6.5</v>
      </c>
      <c r="AC28" s="13">
        <v>11.328797855733798</v>
      </c>
      <c r="AD28" s="13">
        <v>14.56005374632664</v>
      </c>
      <c r="AE28" s="13">
        <v>0</v>
      </c>
      <c r="AF28" s="13">
        <v>47.413168587387815</v>
      </c>
      <c r="AG28" s="13">
        <v>8.9492876807764699</v>
      </c>
      <c r="AH28" s="13">
        <v>9.7481578449088548</v>
      </c>
      <c r="AI28" s="13">
        <v>0</v>
      </c>
      <c r="AJ28" s="13">
        <v>27.3</v>
      </c>
      <c r="AK28" s="14" t="e">
        <v>#N/A</v>
      </c>
      <c r="AL28" s="14">
        <v>25.357142857142858</v>
      </c>
      <c r="AM28" s="14">
        <v>49.642857142857146</v>
      </c>
      <c r="AN28" s="15" t="e">
        <v>#N/A</v>
      </c>
      <c r="AO28" s="15" t="e">
        <v>#N/A</v>
      </c>
      <c r="AP28" s="15">
        <v>95</v>
      </c>
    </row>
    <row r="29" spans="1:42" x14ac:dyDescent="0.2">
      <c r="A29" s="8" t="s">
        <v>53</v>
      </c>
      <c r="B29" s="8" t="s">
        <v>66</v>
      </c>
      <c r="C29" s="8" t="s">
        <v>67</v>
      </c>
      <c r="D29" s="8" t="s">
        <v>45</v>
      </c>
      <c r="E29" s="8" t="s">
        <v>68</v>
      </c>
      <c r="F29" s="8" t="s">
        <v>69</v>
      </c>
      <c r="G29" s="9">
        <v>15.72598874961934</v>
      </c>
      <c r="H29" s="9">
        <v>14.881399007991504</v>
      </c>
      <c r="I29" s="9">
        <v>2.4759166666666661</v>
      </c>
      <c r="J29" s="9">
        <v>83.309999999999988</v>
      </c>
      <c r="K29" s="10">
        <v>60</v>
      </c>
      <c r="L29" s="11">
        <v>18</v>
      </c>
      <c r="M29" s="12">
        <v>4.7615769867482864</v>
      </c>
      <c r="N29" s="12">
        <v>1.4182456133745169</v>
      </c>
      <c r="O29" s="12">
        <v>2.4759166666666661</v>
      </c>
      <c r="P29" s="12">
        <v>7.1</v>
      </c>
      <c r="Q29" s="13">
        <v>41.180138888888891</v>
      </c>
      <c r="R29" s="13">
        <v>19.857195088491409</v>
      </c>
      <c r="S29" s="13">
        <v>19.88</v>
      </c>
      <c r="T29" s="13">
        <v>63.8</v>
      </c>
      <c r="U29" s="13">
        <v>2.039837962962963</v>
      </c>
      <c r="V29" s="13">
        <v>1.4476441317701485</v>
      </c>
      <c r="W29" s="13">
        <v>0</v>
      </c>
      <c r="X29" s="13">
        <v>4.83</v>
      </c>
      <c r="Y29" s="13">
        <v>1.7308078703703704</v>
      </c>
      <c r="Z29" s="13">
        <v>0.74276768093866019</v>
      </c>
      <c r="AA29" s="13">
        <v>0.5</v>
      </c>
      <c r="AB29" s="13">
        <v>2.9702083333333329</v>
      </c>
      <c r="AC29" s="13">
        <v>0.4849748888888889</v>
      </c>
      <c r="AD29" s="13">
        <v>1.0395854402054772</v>
      </c>
      <c r="AE29" s="13">
        <v>0</v>
      </c>
      <c r="AF29" s="13">
        <v>4.3816666666666668</v>
      </c>
      <c r="AG29" s="13">
        <v>2.7525011979567408E-2</v>
      </c>
      <c r="AH29" s="13">
        <v>9.431469371761704E-2</v>
      </c>
      <c r="AI29" s="13">
        <v>0</v>
      </c>
      <c r="AJ29" s="13">
        <v>0.4</v>
      </c>
      <c r="AK29" s="14">
        <v>90.960784313725483</v>
      </c>
      <c r="AL29" s="14">
        <v>12.372549019607844</v>
      </c>
      <c r="AM29" s="14">
        <v>3.215686274509804</v>
      </c>
      <c r="AN29" s="15">
        <v>3.9566666666666666</v>
      </c>
      <c r="AO29" s="15">
        <v>5.8429166666666665</v>
      </c>
      <c r="AP29" s="15">
        <v>7.2030555555555553</v>
      </c>
    </row>
    <row r="30" spans="1:42" x14ac:dyDescent="0.2">
      <c r="A30" s="8" t="s">
        <v>53</v>
      </c>
      <c r="B30" s="8" t="s">
        <v>66</v>
      </c>
      <c r="C30" s="8" t="s">
        <v>67</v>
      </c>
      <c r="D30" s="8" t="s">
        <v>77</v>
      </c>
      <c r="E30" s="8" t="s">
        <v>108</v>
      </c>
      <c r="F30" s="8" t="s">
        <v>109</v>
      </c>
      <c r="G30" s="9">
        <v>15.72598874961934</v>
      </c>
      <c r="H30" s="9">
        <v>14.881399007991504</v>
      </c>
      <c r="I30" s="9">
        <v>2.4759166666666661</v>
      </c>
      <c r="J30" s="9">
        <v>83.309999999999988</v>
      </c>
      <c r="K30" s="10">
        <v>60</v>
      </c>
      <c r="L30" s="11">
        <v>18</v>
      </c>
      <c r="M30" s="12">
        <v>10.328517534779696</v>
      </c>
      <c r="N30" s="12">
        <v>2.2943069652070345</v>
      </c>
      <c r="O30" s="12">
        <v>7.45317708402301</v>
      </c>
      <c r="P30" s="12">
        <v>13.783533333333335</v>
      </c>
      <c r="Q30" s="13">
        <v>22.351145833333334</v>
      </c>
      <c r="R30" s="13">
        <v>13.984435167289273</v>
      </c>
      <c r="S30" s="13">
        <v>4.3808333333333334</v>
      </c>
      <c r="T30" s="13">
        <v>55.25</v>
      </c>
      <c r="U30" s="13">
        <v>4.9498495370370375</v>
      </c>
      <c r="V30" s="13">
        <v>3.6640393953384418</v>
      </c>
      <c r="W30" s="13">
        <v>0.1</v>
      </c>
      <c r="X30" s="13">
        <v>12.715833333333334</v>
      </c>
      <c r="Y30" s="13">
        <v>2.3240449074074077</v>
      </c>
      <c r="Z30" s="13">
        <v>1.6048107694073186</v>
      </c>
      <c r="AA30" s="13">
        <v>0</v>
      </c>
      <c r="AB30" s="13">
        <v>6.2</v>
      </c>
      <c r="AC30" s="13">
        <v>0.45270998177973892</v>
      </c>
      <c r="AD30" s="13">
        <v>0.74880097705312054</v>
      </c>
      <c r="AE30" s="13">
        <v>0</v>
      </c>
      <c r="AF30" s="13">
        <v>2.6593750000000003</v>
      </c>
      <c r="AG30" s="13">
        <v>0.10333333333333335</v>
      </c>
      <c r="AH30" s="13">
        <v>0.30787698077985254</v>
      </c>
      <c r="AI30" s="13">
        <v>0</v>
      </c>
      <c r="AJ30" s="13">
        <v>1.2000000000000002</v>
      </c>
      <c r="AK30" s="14">
        <v>79.479166666666671</v>
      </c>
      <c r="AL30" s="14">
        <v>20.729166666666668</v>
      </c>
      <c r="AM30" s="14">
        <v>2.2062499999999998</v>
      </c>
      <c r="AN30" s="15">
        <v>4.6880809930809928</v>
      </c>
      <c r="AO30" s="15">
        <v>8.4643877551020452</v>
      </c>
      <c r="AP30" s="15">
        <v>7</v>
      </c>
    </row>
    <row r="31" spans="1:42" x14ac:dyDescent="0.2">
      <c r="A31" s="8" t="s">
        <v>53</v>
      </c>
      <c r="B31" s="8" t="s">
        <v>66</v>
      </c>
      <c r="C31" s="8" t="s">
        <v>67</v>
      </c>
      <c r="D31" s="8" t="s">
        <v>49</v>
      </c>
      <c r="E31" s="8" t="s">
        <v>149</v>
      </c>
      <c r="F31" s="8" t="s">
        <v>150</v>
      </c>
      <c r="G31" s="9">
        <v>15.72598874961934</v>
      </c>
      <c r="H31" s="9">
        <v>14.881399007991504</v>
      </c>
      <c r="I31" s="9">
        <v>2.4759166666666661</v>
      </c>
      <c r="J31" s="9">
        <v>83.309999999999988</v>
      </c>
      <c r="K31" s="10">
        <v>60</v>
      </c>
      <c r="L31" s="11">
        <v>24</v>
      </c>
      <c r="M31" s="12">
        <v>27.997400982902363</v>
      </c>
      <c r="N31" s="12">
        <v>16.990799136611628</v>
      </c>
      <c r="O31" s="12">
        <v>14.358008333333334</v>
      </c>
      <c r="P31" s="12">
        <v>83.309999999999988</v>
      </c>
      <c r="Q31" s="13">
        <v>25.540477430555555</v>
      </c>
      <c r="R31" s="13">
        <v>11.663952327469913</v>
      </c>
      <c r="S31" s="13">
        <v>5.2774999999999999</v>
      </c>
      <c r="T31" s="13">
        <v>50.799166666666665</v>
      </c>
      <c r="U31" s="13">
        <v>12.244505208333333</v>
      </c>
      <c r="V31" s="13">
        <v>6.2125385411560314</v>
      </c>
      <c r="W31" s="13">
        <v>2.39</v>
      </c>
      <c r="X31" s="13">
        <v>25.25791666666667</v>
      </c>
      <c r="Y31" s="13">
        <v>4.8805621527777783</v>
      </c>
      <c r="Z31" s="13">
        <v>3.8313356639074132</v>
      </c>
      <c r="AA31" s="13">
        <v>1.8880333333333332</v>
      </c>
      <c r="AB31" s="13">
        <v>19.48</v>
      </c>
      <c r="AC31" s="13">
        <v>0.67199461402732641</v>
      </c>
      <c r="AD31" s="13">
        <v>1.0469837707123795</v>
      </c>
      <c r="AE31" s="13">
        <v>0</v>
      </c>
      <c r="AF31" s="13">
        <v>3.0901791666666698</v>
      </c>
      <c r="AG31" s="13">
        <v>9.9583333333333329E-2</v>
      </c>
      <c r="AH31" s="13">
        <v>0.28692491316911023</v>
      </c>
      <c r="AI31" s="13">
        <v>0</v>
      </c>
      <c r="AJ31" s="13">
        <v>1.1299999999999999</v>
      </c>
      <c r="AK31" s="14">
        <v>75.615972222222226</v>
      </c>
      <c r="AL31" s="14">
        <v>18.666388888888889</v>
      </c>
      <c r="AM31" s="14">
        <v>10.68</v>
      </c>
      <c r="AN31" s="15">
        <v>5.1115674603174606</v>
      </c>
      <c r="AO31" s="15">
        <v>11.200277777777774</v>
      </c>
      <c r="AP31" s="15">
        <v>3.4295367132867147</v>
      </c>
    </row>
    <row r="32" spans="1:42" x14ac:dyDescent="0.2">
      <c r="A32" s="8" t="s">
        <v>53</v>
      </c>
      <c r="B32" s="8" t="s">
        <v>89</v>
      </c>
      <c r="C32" s="8" t="s">
        <v>90</v>
      </c>
      <c r="D32" s="8" t="s">
        <v>45</v>
      </c>
      <c r="E32" s="8" t="s">
        <v>91</v>
      </c>
      <c r="F32" s="8" t="s">
        <v>92</v>
      </c>
      <c r="G32" s="9">
        <v>21.223849999999999</v>
      </c>
      <c r="H32" s="9">
        <v>17.467469697046276</v>
      </c>
      <c r="I32" s="9">
        <v>4.6437000000000008</v>
      </c>
      <c r="J32" s="9">
        <v>61.56</v>
      </c>
      <c r="K32" s="10">
        <v>19</v>
      </c>
      <c r="L32" s="11">
        <v>6</v>
      </c>
      <c r="M32" s="12">
        <v>6.7231166666666669</v>
      </c>
      <c r="N32" s="12">
        <v>1.7273672688998902</v>
      </c>
      <c r="O32" s="12">
        <v>4.6437000000000008</v>
      </c>
      <c r="P32" s="12">
        <v>8.6</v>
      </c>
      <c r="Q32" s="13">
        <v>3.8883333333333336</v>
      </c>
      <c r="R32" s="13">
        <v>5.5576556808304227</v>
      </c>
      <c r="S32" s="13">
        <v>0</v>
      </c>
      <c r="T32" s="13">
        <v>14.71</v>
      </c>
      <c r="U32" s="13">
        <v>1.7283333333333333</v>
      </c>
      <c r="V32" s="13">
        <v>2.0115508113559217</v>
      </c>
      <c r="W32" s="13">
        <v>0</v>
      </c>
      <c r="X32" s="13">
        <v>5.29</v>
      </c>
      <c r="Y32" s="13">
        <v>1.4608680555555558</v>
      </c>
      <c r="Z32" s="13">
        <v>1.4656183186098992</v>
      </c>
      <c r="AA32" s="13">
        <v>0</v>
      </c>
      <c r="AB32" s="13">
        <v>3.260416666666667</v>
      </c>
      <c r="AC32" s="13">
        <v>1.6058081948086667</v>
      </c>
      <c r="AD32" s="13">
        <v>1.2395363064655189</v>
      </c>
      <c r="AE32" s="13">
        <v>0.05</v>
      </c>
      <c r="AF32" s="13">
        <v>3.0110941004370702</v>
      </c>
      <c r="AG32" s="13">
        <v>2.4999999999999998E-2</v>
      </c>
      <c r="AH32" s="13">
        <v>6.123724356957945E-2</v>
      </c>
      <c r="AI32" s="13">
        <v>0</v>
      </c>
      <c r="AJ32" s="13">
        <v>0.15</v>
      </c>
      <c r="AK32" s="14">
        <v>90.166666666666671</v>
      </c>
      <c r="AL32" s="14">
        <v>63.166666666666664</v>
      </c>
      <c r="AM32" s="14">
        <v>2.8333333333333335</v>
      </c>
      <c r="AN32" s="15">
        <v>3.1474358974358974</v>
      </c>
      <c r="AO32" s="15">
        <v>20.922222222222228</v>
      </c>
      <c r="AP32" s="15">
        <v>13.266</v>
      </c>
    </row>
    <row r="33" spans="1:42" x14ac:dyDescent="0.2">
      <c r="A33" s="8" t="s">
        <v>53</v>
      </c>
      <c r="B33" s="8" t="s">
        <v>89</v>
      </c>
      <c r="C33" s="8" t="s">
        <v>90</v>
      </c>
      <c r="D33" s="8" t="s">
        <v>77</v>
      </c>
      <c r="E33" s="8" t="s">
        <v>132</v>
      </c>
      <c r="F33" s="8" t="s">
        <v>133</v>
      </c>
      <c r="G33" s="9">
        <v>21.223849999999999</v>
      </c>
      <c r="H33" s="9">
        <v>17.467469697046276</v>
      </c>
      <c r="I33" s="9">
        <v>4.6437000000000008</v>
      </c>
      <c r="J33" s="9">
        <v>61.56</v>
      </c>
      <c r="K33" s="10">
        <v>19</v>
      </c>
      <c r="L33" s="11">
        <v>6</v>
      </c>
      <c r="M33" s="12">
        <v>14.071575000000001</v>
      </c>
      <c r="N33" s="12">
        <v>4.4566509211265108</v>
      </c>
      <c r="O33" s="12">
        <v>9.17</v>
      </c>
      <c r="P33" s="12">
        <v>20.746616666666668</v>
      </c>
      <c r="Q33" s="13">
        <v>15.28107638888889</v>
      </c>
      <c r="R33" s="13">
        <v>10.86948055689315</v>
      </c>
      <c r="S33" s="13">
        <v>2.4500000000000002</v>
      </c>
      <c r="T33" s="13">
        <v>29.43</v>
      </c>
      <c r="U33" s="13">
        <v>7.006875</v>
      </c>
      <c r="V33" s="13">
        <v>4.471452256010096</v>
      </c>
      <c r="W33" s="13">
        <v>1.46</v>
      </c>
      <c r="X33" s="13">
        <v>13.852916666666667</v>
      </c>
      <c r="Y33" s="13">
        <v>4.1328472222222219</v>
      </c>
      <c r="Z33" s="13">
        <v>2.0480381307937567</v>
      </c>
      <c r="AA33" s="13">
        <v>2.109375</v>
      </c>
      <c r="AB33" s="13">
        <v>7.21</v>
      </c>
      <c r="AC33" s="13">
        <v>1.5758373888888888</v>
      </c>
      <c r="AD33" s="13">
        <v>2.3324214815625068</v>
      </c>
      <c r="AE33" s="13">
        <v>0</v>
      </c>
      <c r="AF33" s="13">
        <v>6.1298159999999999</v>
      </c>
      <c r="AG33" s="13">
        <v>3.7875218859170168E-2</v>
      </c>
      <c r="AH33" s="13">
        <v>9.2308807539232124E-2</v>
      </c>
      <c r="AI33" s="13">
        <v>0</v>
      </c>
      <c r="AJ33" s="13">
        <v>0.2262981760820785</v>
      </c>
      <c r="AK33" s="14">
        <v>87.666666666666671</v>
      </c>
      <c r="AL33" s="14">
        <v>53.166666666666664</v>
      </c>
      <c r="AM33" s="14">
        <v>4.333333333333333</v>
      </c>
      <c r="AN33" s="15">
        <v>6.4290598290598293</v>
      </c>
      <c r="AO33" s="15">
        <v>12.218648018648015</v>
      </c>
      <c r="AP33" s="15">
        <v>36.583333333333329</v>
      </c>
    </row>
    <row r="34" spans="1:42" x14ac:dyDescent="0.2">
      <c r="A34" s="8" t="s">
        <v>53</v>
      </c>
      <c r="B34" s="8" t="s">
        <v>89</v>
      </c>
      <c r="C34" s="8" t="s">
        <v>90</v>
      </c>
      <c r="D34" s="8" t="s">
        <v>49</v>
      </c>
      <c r="E34" s="8" t="s">
        <v>165</v>
      </c>
      <c r="F34" s="8" t="s">
        <v>166</v>
      </c>
      <c r="G34" s="9">
        <v>21.223849999999999</v>
      </c>
      <c r="H34" s="9">
        <v>17.467469697046276</v>
      </c>
      <c r="I34" s="9">
        <v>4.6437000000000008</v>
      </c>
      <c r="J34" s="9">
        <v>61.56</v>
      </c>
      <c r="K34" s="10">
        <v>19</v>
      </c>
      <c r="L34" s="11">
        <v>7</v>
      </c>
      <c r="M34" s="12">
        <v>39.783571428571427</v>
      </c>
      <c r="N34" s="12">
        <v>15.264319155655594</v>
      </c>
      <c r="O34" s="12">
        <v>21.08</v>
      </c>
      <c r="P34" s="12">
        <v>61.56</v>
      </c>
      <c r="Q34" s="13">
        <v>18.995714285714286</v>
      </c>
      <c r="R34" s="13">
        <v>12.418575947806117</v>
      </c>
      <c r="S34" s="13">
        <v>7.12</v>
      </c>
      <c r="T34" s="13">
        <v>41.57</v>
      </c>
      <c r="U34" s="13">
        <v>5.5249999999999995</v>
      </c>
      <c r="V34" s="13">
        <v>2.0815118704121449</v>
      </c>
      <c r="W34" s="13">
        <v>2.84</v>
      </c>
      <c r="X34" s="13">
        <v>8.2799999999999994</v>
      </c>
      <c r="Y34" s="13">
        <v>9.2842857142857138</v>
      </c>
      <c r="Z34" s="13">
        <v>5.0382928892726389</v>
      </c>
      <c r="AA34" s="13">
        <v>4.13</v>
      </c>
      <c r="AB34" s="13">
        <v>17.77</v>
      </c>
      <c r="AC34" s="13">
        <v>1.3628879928197473</v>
      </c>
      <c r="AD34" s="13">
        <v>0.76696806704947629</v>
      </c>
      <c r="AE34" s="13">
        <v>0</v>
      </c>
      <c r="AF34" s="13">
        <v>2.5285129337704002</v>
      </c>
      <c r="AG34" s="13">
        <v>0.50714285714285712</v>
      </c>
      <c r="AH34" s="13">
        <v>0.81785724682885597</v>
      </c>
      <c r="AI34" s="13">
        <v>0</v>
      </c>
      <c r="AJ34" s="13">
        <v>1.84</v>
      </c>
      <c r="AK34" s="14">
        <v>95.285714285714292</v>
      </c>
      <c r="AL34" s="14">
        <v>44.285714285714285</v>
      </c>
      <c r="AM34" s="14">
        <v>13.142857142857142</v>
      </c>
      <c r="AN34" s="15">
        <v>6.3428571428571434</v>
      </c>
      <c r="AO34" s="15">
        <v>21.62626262626263</v>
      </c>
      <c r="AP34" s="15">
        <v>10.162698412698415</v>
      </c>
    </row>
    <row r="35" spans="1:42" x14ac:dyDescent="0.2">
      <c r="A35" s="8" t="s">
        <v>53</v>
      </c>
      <c r="B35" s="8" t="s">
        <v>54</v>
      </c>
      <c r="C35" s="8" t="s">
        <v>55</v>
      </c>
      <c r="D35" s="8" t="s">
        <v>45</v>
      </c>
      <c r="E35" s="8" t="s">
        <v>56</v>
      </c>
      <c r="F35" s="8" t="s">
        <v>57</v>
      </c>
      <c r="G35" s="9">
        <v>14.773978710872884</v>
      </c>
      <c r="H35" s="9">
        <v>15.057078361874655</v>
      </c>
      <c r="I35" s="9">
        <v>0.7</v>
      </c>
      <c r="J35" s="9">
        <v>96.633443129439911</v>
      </c>
      <c r="K35" s="10">
        <v>95</v>
      </c>
      <c r="L35" s="11">
        <v>31</v>
      </c>
      <c r="M35" s="12">
        <v>4.0048065145059457</v>
      </c>
      <c r="N35" s="12">
        <v>1.8852396072358659</v>
      </c>
      <c r="O35" s="12">
        <v>0.7</v>
      </c>
      <c r="P35" s="12">
        <v>7.2</v>
      </c>
      <c r="Q35" s="13">
        <v>33.30320833333333</v>
      </c>
      <c r="R35" s="13">
        <v>29.369530240720074</v>
      </c>
      <c r="S35" s="13">
        <v>0</v>
      </c>
      <c r="T35" s="13">
        <v>74.099999999999994</v>
      </c>
      <c r="U35" s="13">
        <v>3.0588125021152903</v>
      </c>
      <c r="V35" s="13">
        <v>4.5854835258847002</v>
      </c>
      <c r="W35" s="13">
        <v>0.1</v>
      </c>
      <c r="X35" s="13">
        <v>19.990208333333332</v>
      </c>
      <c r="Y35" s="13">
        <v>0.84980096518189252</v>
      </c>
      <c r="Z35" s="13">
        <v>0.77102122425178932</v>
      </c>
      <c r="AA35" s="13">
        <v>0</v>
      </c>
      <c r="AB35" s="13">
        <v>3</v>
      </c>
      <c r="AC35" s="13">
        <v>0.886041935483871</v>
      </c>
      <c r="AD35" s="13">
        <v>1.2902935903052437</v>
      </c>
      <c r="AE35" s="13">
        <v>0</v>
      </c>
      <c r="AF35" s="13">
        <v>5.4</v>
      </c>
      <c r="AG35" s="13">
        <v>0.1707761185021574</v>
      </c>
      <c r="AH35" s="13">
        <v>0.65470540595275872</v>
      </c>
      <c r="AI35" s="13">
        <v>0</v>
      </c>
      <c r="AJ35" s="13">
        <v>3.6</v>
      </c>
      <c r="AK35" s="14">
        <v>69.034482758620683</v>
      </c>
      <c r="AL35" s="14">
        <v>27.946236559139784</v>
      </c>
      <c r="AM35" s="14">
        <v>3.6989247311827955</v>
      </c>
      <c r="AN35" s="15">
        <v>18.42354609291954</v>
      </c>
      <c r="AO35" s="15">
        <v>19.983076923076922</v>
      </c>
      <c r="AP35" s="15">
        <v>22.277777777777779</v>
      </c>
    </row>
    <row r="36" spans="1:42" x14ac:dyDescent="0.2">
      <c r="A36" s="8" t="s">
        <v>53</v>
      </c>
      <c r="B36" s="8" t="s">
        <v>54</v>
      </c>
      <c r="C36" s="8" t="s">
        <v>55</v>
      </c>
      <c r="D36" s="8" t="s">
        <v>77</v>
      </c>
      <c r="E36" s="8" t="s">
        <v>118</v>
      </c>
      <c r="F36" s="8" t="s">
        <v>119</v>
      </c>
      <c r="G36" s="9">
        <v>14.773978710872884</v>
      </c>
      <c r="H36" s="9">
        <v>15.057078361874655</v>
      </c>
      <c r="I36" s="9">
        <v>0.7</v>
      </c>
      <c r="J36" s="9">
        <v>96.633443129439911</v>
      </c>
      <c r="K36" s="10">
        <v>95</v>
      </c>
      <c r="L36" s="11">
        <v>30</v>
      </c>
      <c r="M36" s="12">
        <v>10.919711838095401</v>
      </c>
      <c r="N36" s="12">
        <v>1.9629227684260298</v>
      </c>
      <c r="O36" s="12">
        <v>7.6</v>
      </c>
      <c r="P36" s="12">
        <v>13.9</v>
      </c>
      <c r="Q36" s="13">
        <v>20.091000000000001</v>
      </c>
      <c r="R36" s="13">
        <v>18.624411369137462</v>
      </c>
      <c r="S36" s="13">
        <v>1.1000000000000001</v>
      </c>
      <c r="T36" s="13">
        <v>67.2</v>
      </c>
      <c r="U36" s="13">
        <v>5.2724513888888884</v>
      </c>
      <c r="V36" s="13">
        <v>3.7238995973116245</v>
      </c>
      <c r="W36" s="13">
        <v>0.1</v>
      </c>
      <c r="X36" s="13">
        <v>10.736666666666666</v>
      </c>
      <c r="Y36" s="13">
        <v>2.1371652777777776</v>
      </c>
      <c r="Z36" s="13">
        <v>1.213254744924896</v>
      </c>
      <c r="AA36" s="13">
        <v>0</v>
      </c>
      <c r="AB36" s="13">
        <v>4.5</v>
      </c>
      <c r="AC36" s="13">
        <v>0.80175805555555557</v>
      </c>
      <c r="AD36" s="13">
        <v>1.0397432244476912</v>
      </c>
      <c r="AE36" s="13">
        <v>0</v>
      </c>
      <c r="AF36" s="13">
        <v>3.8</v>
      </c>
      <c r="AG36" s="13">
        <v>0.84769409902873394</v>
      </c>
      <c r="AH36" s="13">
        <v>1.8362860070572746</v>
      </c>
      <c r="AI36" s="13">
        <v>0</v>
      </c>
      <c r="AJ36" s="13">
        <v>7.2</v>
      </c>
      <c r="AK36" s="14">
        <v>77.137931034482762</v>
      </c>
      <c r="AL36" s="14">
        <v>33.345833333333331</v>
      </c>
      <c r="AM36" s="14">
        <v>5.7888888888888888</v>
      </c>
      <c r="AN36" s="15">
        <v>9.8875013357075705</v>
      </c>
      <c r="AO36" s="15">
        <v>13.227990810359232</v>
      </c>
      <c r="AP36" s="15">
        <v>18.417999999999999</v>
      </c>
    </row>
    <row r="37" spans="1:42" x14ac:dyDescent="0.2">
      <c r="A37" s="8" t="s">
        <v>53</v>
      </c>
      <c r="B37" s="8" t="s">
        <v>54</v>
      </c>
      <c r="C37" s="8" t="s">
        <v>55</v>
      </c>
      <c r="D37" s="8" t="s">
        <v>49</v>
      </c>
      <c r="E37" s="8" t="s">
        <v>147</v>
      </c>
      <c r="F37" s="8" t="s">
        <v>148</v>
      </c>
      <c r="G37" s="9">
        <v>14.773978710872884</v>
      </c>
      <c r="H37" s="9">
        <v>15.057078361874655</v>
      </c>
      <c r="I37" s="9">
        <v>0.7</v>
      </c>
      <c r="J37" s="9">
        <v>96.633443129439911</v>
      </c>
      <c r="K37" s="10">
        <v>95</v>
      </c>
      <c r="L37" s="11">
        <v>34</v>
      </c>
      <c r="M37" s="12">
        <v>27.993753542364047</v>
      </c>
      <c r="N37" s="12">
        <v>18.348555327290885</v>
      </c>
      <c r="O37" s="12">
        <v>14.104599999999996</v>
      </c>
      <c r="P37" s="12">
        <v>96.633443129439911</v>
      </c>
      <c r="Q37" s="13">
        <v>28.42514093137255</v>
      </c>
      <c r="R37" s="13">
        <v>18.986140066567412</v>
      </c>
      <c r="S37" s="13">
        <v>9.2222916666666688</v>
      </c>
      <c r="T37" s="13">
        <v>93.1</v>
      </c>
      <c r="U37" s="13">
        <v>8.4318382352941175</v>
      </c>
      <c r="V37" s="13">
        <v>6.7223763233659293</v>
      </c>
      <c r="W37" s="13">
        <v>0.5</v>
      </c>
      <c r="X37" s="13">
        <v>25.570833333333333</v>
      </c>
      <c r="Y37" s="13">
        <v>5.4543720588235294</v>
      </c>
      <c r="Z37" s="13">
        <v>3.61413155946311</v>
      </c>
      <c r="AA37" s="13">
        <v>0.25493333333333335</v>
      </c>
      <c r="AB37" s="13">
        <v>15.84</v>
      </c>
      <c r="AC37" s="13">
        <v>0.28687647058823529</v>
      </c>
      <c r="AD37" s="13">
        <v>0.48922056200123976</v>
      </c>
      <c r="AE37" s="13">
        <v>0</v>
      </c>
      <c r="AF37" s="13">
        <v>1.9</v>
      </c>
      <c r="AG37" s="13">
        <v>1.66678881593437</v>
      </c>
      <c r="AH37" s="13">
        <v>3.2807872129359406</v>
      </c>
      <c r="AI37" s="13">
        <v>0</v>
      </c>
      <c r="AJ37" s="13">
        <v>12.8</v>
      </c>
      <c r="AK37" s="14">
        <v>85.47893333333333</v>
      </c>
      <c r="AL37" s="14">
        <v>29.333333333333332</v>
      </c>
      <c r="AM37" s="14">
        <v>11.613333333333333</v>
      </c>
      <c r="AN37" s="15">
        <v>20.545502196418592</v>
      </c>
      <c r="AO37" s="15">
        <v>10.603866666666667</v>
      </c>
      <c r="AP37" s="15">
        <v>13.661616161616161</v>
      </c>
    </row>
    <row r="38" spans="1:42" x14ac:dyDescent="0.2">
      <c r="A38" s="8" t="s">
        <v>53</v>
      </c>
      <c r="B38" s="8" t="s">
        <v>62</v>
      </c>
      <c r="C38" s="8" t="s">
        <v>63</v>
      </c>
      <c r="D38" s="8" t="s">
        <v>45</v>
      </c>
      <c r="E38" s="8" t="s">
        <v>64</v>
      </c>
      <c r="F38" s="8" t="s">
        <v>65</v>
      </c>
      <c r="G38" s="9">
        <v>19.198679086665624</v>
      </c>
      <c r="H38" s="9">
        <v>18.988201658534855</v>
      </c>
      <c r="I38" s="9">
        <v>0.72471002566114651</v>
      </c>
      <c r="J38" s="9">
        <v>104.37533034712898</v>
      </c>
      <c r="K38" s="10">
        <v>83</v>
      </c>
      <c r="L38" s="11">
        <v>28</v>
      </c>
      <c r="M38" s="12">
        <v>4.7073419148466016</v>
      </c>
      <c r="N38" s="12">
        <v>2.126404636390014</v>
      </c>
      <c r="O38" s="12">
        <v>0.72471002566114651</v>
      </c>
      <c r="P38" s="12">
        <v>8.3000000000000007</v>
      </c>
      <c r="Q38" s="13">
        <v>1.7521739130434781</v>
      </c>
      <c r="R38" s="13">
        <v>5.0006244669329583</v>
      </c>
      <c r="S38" s="13">
        <v>0</v>
      </c>
      <c r="T38" s="13">
        <v>20.7</v>
      </c>
      <c r="U38" s="13">
        <v>1.4830653572198855</v>
      </c>
      <c r="V38" s="13">
        <v>1.4943205021866266</v>
      </c>
      <c r="W38" s="13">
        <v>0.12077859455999997</v>
      </c>
      <c r="X38" s="13">
        <v>5.6</v>
      </c>
      <c r="Y38" s="13">
        <v>1.2722618016699427</v>
      </c>
      <c r="Z38" s="13">
        <v>0.95898950875046329</v>
      </c>
      <c r="AA38" s="13">
        <v>0</v>
      </c>
      <c r="AB38" s="13">
        <v>3.9527296401599989</v>
      </c>
      <c r="AC38" s="13">
        <v>0.61263622339865753</v>
      </c>
      <c r="AD38" s="13">
        <v>1.4920866831879644</v>
      </c>
      <c r="AE38" s="13">
        <v>0</v>
      </c>
      <c r="AF38" s="13">
        <v>6.5330531697805672</v>
      </c>
      <c r="AG38" s="13">
        <v>0.74911111759212923</v>
      </c>
      <c r="AH38" s="13">
        <v>1.4864222461887378</v>
      </c>
      <c r="AI38" s="13">
        <v>0</v>
      </c>
      <c r="AJ38" s="13">
        <v>6.7220063694267518</v>
      </c>
      <c r="AK38" s="14">
        <v>83.625</v>
      </c>
      <c r="AL38" s="14">
        <v>19.25</v>
      </c>
      <c r="AM38" s="14">
        <v>29.321428571428573</v>
      </c>
      <c r="AN38" s="15">
        <v>3.875</v>
      </c>
      <c r="AO38" s="15">
        <v>32.714285714285715</v>
      </c>
      <c r="AP38" s="15">
        <v>216.5</v>
      </c>
    </row>
    <row r="39" spans="1:42" x14ac:dyDescent="0.2">
      <c r="A39" s="8" t="s">
        <v>53</v>
      </c>
      <c r="B39" s="8" t="s">
        <v>62</v>
      </c>
      <c r="C39" s="8" t="s">
        <v>63</v>
      </c>
      <c r="D39" s="8" t="s">
        <v>77</v>
      </c>
      <c r="E39" s="8" t="s">
        <v>134</v>
      </c>
      <c r="F39" s="8" t="s">
        <v>135</v>
      </c>
      <c r="G39" s="9">
        <v>19.198679086665624</v>
      </c>
      <c r="H39" s="9">
        <v>18.988201658534855</v>
      </c>
      <c r="I39" s="9">
        <v>0.72471002566114651</v>
      </c>
      <c r="J39" s="9">
        <v>104.37533034712898</v>
      </c>
      <c r="K39" s="10">
        <v>83</v>
      </c>
      <c r="L39" s="11">
        <v>27</v>
      </c>
      <c r="M39" s="12">
        <v>14.463125484488774</v>
      </c>
      <c r="N39" s="12">
        <v>2.8389793535010424</v>
      </c>
      <c r="O39" s="12">
        <v>9.5356594478610361</v>
      </c>
      <c r="P39" s="12">
        <v>19.143156246415192</v>
      </c>
      <c r="Q39" s="13">
        <v>0</v>
      </c>
      <c r="R39" s="13">
        <v>0</v>
      </c>
      <c r="S39" s="13">
        <v>0</v>
      </c>
      <c r="T39" s="13">
        <v>0</v>
      </c>
      <c r="U39" s="13">
        <v>2.1442508563672296</v>
      </c>
      <c r="V39" s="13">
        <v>2.5169112263198166</v>
      </c>
      <c r="W39" s="13">
        <v>0.13399991999999999</v>
      </c>
      <c r="X39" s="13">
        <v>12</v>
      </c>
      <c r="Y39" s="13">
        <v>2.3104767199124296</v>
      </c>
      <c r="Z39" s="13">
        <v>1.9719360319363051</v>
      </c>
      <c r="AA39" s="13">
        <v>0</v>
      </c>
      <c r="AB39" s="13">
        <v>7.0379625472000003</v>
      </c>
      <c r="AC39" s="13">
        <v>4.4026313825554633</v>
      </c>
      <c r="AD39" s="13">
        <v>4.702690459531107</v>
      </c>
      <c r="AE39" s="13">
        <v>0</v>
      </c>
      <c r="AF39" s="13">
        <v>11.630691984898485</v>
      </c>
      <c r="AG39" s="13">
        <v>3.5703897355301959</v>
      </c>
      <c r="AH39" s="13">
        <v>4.4694629871955227</v>
      </c>
      <c r="AI39" s="13">
        <v>0</v>
      </c>
      <c r="AJ39" s="13">
        <v>14.789698733996817</v>
      </c>
      <c r="AK39" s="14">
        <v>78.833333333333329</v>
      </c>
      <c r="AL39" s="14">
        <v>26.37037037037037</v>
      </c>
      <c r="AM39" s="14">
        <v>31.666666666666668</v>
      </c>
      <c r="AN39" s="15">
        <v>3.8</v>
      </c>
      <c r="AO39" s="15">
        <v>17.600000000000001</v>
      </c>
      <c r="AP39" s="15">
        <v>153.6</v>
      </c>
    </row>
    <row r="40" spans="1:42" x14ac:dyDescent="0.2">
      <c r="A40" s="8" t="s">
        <v>53</v>
      </c>
      <c r="B40" s="8" t="s">
        <v>62</v>
      </c>
      <c r="C40" s="8" t="s">
        <v>63</v>
      </c>
      <c r="D40" s="8" t="s">
        <v>49</v>
      </c>
      <c r="E40" s="8" t="s">
        <v>163</v>
      </c>
      <c r="F40" s="8" t="s">
        <v>164</v>
      </c>
      <c r="G40" s="9">
        <v>19.198679086665624</v>
      </c>
      <c r="H40" s="9">
        <v>18.988201658534855</v>
      </c>
      <c r="I40" s="9">
        <v>0.72471002566114651</v>
      </c>
      <c r="J40" s="9">
        <v>104.37533034712898</v>
      </c>
      <c r="K40" s="10">
        <v>83</v>
      </c>
      <c r="L40" s="11">
        <v>28</v>
      </c>
      <c r="M40" s="12">
        <v>38.256442946298037</v>
      </c>
      <c r="N40" s="12">
        <v>21.584116315571539</v>
      </c>
      <c r="O40" s="12">
        <v>19.447291789935925</v>
      </c>
      <c r="P40" s="12">
        <v>104.37533034712898</v>
      </c>
      <c r="Q40" s="13">
        <v>0</v>
      </c>
      <c r="R40" s="13">
        <v>0</v>
      </c>
      <c r="S40" s="13">
        <v>0</v>
      </c>
      <c r="T40" s="13">
        <v>0</v>
      </c>
      <c r="U40" s="13">
        <v>1.2382171934370856</v>
      </c>
      <c r="V40" s="13">
        <v>2.0210148123256988</v>
      </c>
      <c r="W40" s="13">
        <v>1.7127174959999998E-2</v>
      </c>
      <c r="X40" s="13">
        <v>9.9</v>
      </c>
      <c r="Y40" s="13">
        <v>2.1740314229007067</v>
      </c>
      <c r="Z40" s="13">
        <v>1.6795501915378594</v>
      </c>
      <c r="AA40" s="13">
        <v>0</v>
      </c>
      <c r="AB40" s="13">
        <v>5.0863888151999994</v>
      </c>
      <c r="AC40" s="13">
        <v>24.685490254949954</v>
      </c>
      <c r="AD40" s="13">
        <v>23.200958123727144</v>
      </c>
      <c r="AE40" s="13">
        <v>0</v>
      </c>
      <c r="AF40" s="13">
        <v>102.17296899450886</v>
      </c>
      <c r="AG40" s="13">
        <v>8.4198339389558683</v>
      </c>
      <c r="AH40" s="13">
        <v>16.722176764392717</v>
      </c>
      <c r="AI40" s="13">
        <v>0</v>
      </c>
      <c r="AJ40" s="13">
        <v>83.610445859872613</v>
      </c>
      <c r="AK40" s="14">
        <v>77</v>
      </c>
      <c r="AL40" s="14">
        <v>40.571428571428569</v>
      </c>
      <c r="AM40" s="14">
        <v>30.928571428571427</v>
      </c>
      <c r="AN40" s="15">
        <v>3.5</v>
      </c>
      <c r="AO40" s="15">
        <v>28</v>
      </c>
      <c r="AP40" s="15">
        <v>246.5</v>
      </c>
    </row>
    <row r="41" spans="1:42" x14ac:dyDescent="0.2">
      <c r="A41" s="8" t="s">
        <v>53</v>
      </c>
      <c r="B41" s="8" t="s">
        <v>153</v>
      </c>
      <c r="C41" s="8" t="s">
        <v>154</v>
      </c>
      <c r="D41" s="8" t="s">
        <v>45</v>
      </c>
      <c r="E41" s="8" t="s">
        <v>155</v>
      </c>
      <c r="F41" s="8" t="s">
        <v>156</v>
      </c>
      <c r="G41" s="9">
        <v>36.5</v>
      </c>
      <c r="H41" s="9">
        <v>5.8607925137210657</v>
      </c>
      <c r="I41" s="9">
        <v>27.1</v>
      </c>
      <c r="J41" s="9">
        <v>42</v>
      </c>
      <c r="K41" s="10">
        <v>10</v>
      </c>
      <c r="L41" s="11">
        <v>3</v>
      </c>
      <c r="M41" s="12">
        <v>29.2</v>
      </c>
      <c r="N41" s="12">
        <v>2.8930952282978861</v>
      </c>
      <c r="O41" s="12">
        <v>27.1</v>
      </c>
      <c r="P41" s="12">
        <v>32.5</v>
      </c>
      <c r="Q41" s="13">
        <v>23.366666666666667</v>
      </c>
      <c r="R41" s="13">
        <v>0.61101009266077844</v>
      </c>
      <c r="S41" s="13">
        <v>22.7</v>
      </c>
      <c r="T41" s="13">
        <v>23.9</v>
      </c>
      <c r="U41" s="13">
        <v>4.4000000000000004</v>
      </c>
      <c r="V41" s="13">
        <v>0.60000000000000009</v>
      </c>
      <c r="W41" s="13">
        <v>3.8</v>
      </c>
      <c r="X41" s="13">
        <v>5</v>
      </c>
      <c r="Y41" s="13">
        <v>4.3999999999999995</v>
      </c>
      <c r="Z41" s="13">
        <v>0.17320508075688762</v>
      </c>
      <c r="AA41" s="13">
        <v>4.3</v>
      </c>
      <c r="AB41" s="13">
        <v>4.5999999999999996</v>
      </c>
      <c r="AC41" s="13">
        <v>0.3666666666666667</v>
      </c>
      <c r="AD41" s="13">
        <v>0.37859388972001823</v>
      </c>
      <c r="AE41" s="13">
        <v>0.1</v>
      </c>
      <c r="AF41" s="13">
        <v>0.8</v>
      </c>
      <c r="AG41" s="13">
        <v>20.033333333333335</v>
      </c>
      <c r="AH41" s="13">
        <v>2.0647840887931452</v>
      </c>
      <c r="AI41" s="13">
        <v>18.599999999999998</v>
      </c>
      <c r="AJ41" s="13">
        <v>22.400000000000002</v>
      </c>
      <c r="AK41" s="14">
        <v>88</v>
      </c>
      <c r="AL41" s="14">
        <v>12</v>
      </c>
      <c r="AM41" s="14">
        <v>50.333333333333336</v>
      </c>
      <c r="AN41" s="15">
        <v>6.666666666666667</v>
      </c>
      <c r="AO41" s="15">
        <v>34</v>
      </c>
      <c r="AP41" s="15">
        <v>143.66666666666666</v>
      </c>
    </row>
    <row r="42" spans="1:42" x14ac:dyDescent="0.2">
      <c r="A42" s="8" t="s">
        <v>53</v>
      </c>
      <c r="B42" s="8" t="s">
        <v>153</v>
      </c>
      <c r="C42" s="8" t="s">
        <v>154</v>
      </c>
      <c r="D42" s="8" t="s">
        <v>77</v>
      </c>
      <c r="E42" s="8" t="s">
        <v>161</v>
      </c>
      <c r="F42" s="8" t="s">
        <v>162</v>
      </c>
      <c r="G42" s="9">
        <v>36.5</v>
      </c>
      <c r="H42" s="9">
        <v>5.8607925137210657</v>
      </c>
      <c r="I42" s="9">
        <v>27.1</v>
      </c>
      <c r="J42" s="9">
        <v>42</v>
      </c>
      <c r="K42" s="10">
        <v>10</v>
      </c>
      <c r="L42" s="11">
        <v>3</v>
      </c>
      <c r="M42" s="12">
        <v>37.233333333333334</v>
      </c>
      <c r="N42" s="12">
        <v>4.0501028793517495</v>
      </c>
      <c r="O42" s="12">
        <v>32.6</v>
      </c>
      <c r="P42" s="12">
        <v>40.1</v>
      </c>
      <c r="Q42" s="13">
        <v>28.400000000000002</v>
      </c>
      <c r="R42" s="13">
        <v>1.473091986265624</v>
      </c>
      <c r="S42" s="13">
        <v>27.5</v>
      </c>
      <c r="T42" s="13">
        <v>30.1</v>
      </c>
      <c r="U42" s="13">
        <v>6.2666666666666666</v>
      </c>
      <c r="V42" s="13">
        <v>2.3180451534284945</v>
      </c>
      <c r="W42" s="13">
        <v>3.6</v>
      </c>
      <c r="X42" s="13">
        <v>7.8</v>
      </c>
      <c r="Y42" s="13">
        <v>3.3333333333333335</v>
      </c>
      <c r="Z42" s="13">
        <v>0.70945988845975849</v>
      </c>
      <c r="AA42" s="13">
        <v>2.7</v>
      </c>
      <c r="AB42" s="13">
        <v>4.0999999999999996</v>
      </c>
      <c r="AC42" s="13">
        <v>0.93333333333333335</v>
      </c>
      <c r="AD42" s="13">
        <v>0.72341781380702352</v>
      </c>
      <c r="AE42" s="13">
        <v>0.1</v>
      </c>
      <c r="AF42" s="13">
        <v>1.4</v>
      </c>
      <c r="AG42" s="13">
        <v>25.666666666666668</v>
      </c>
      <c r="AH42" s="13">
        <v>0.85049005481153794</v>
      </c>
      <c r="AI42" s="13">
        <v>24.8</v>
      </c>
      <c r="AJ42" s="13">
        <v>26.5</v>
      </c>
      <c r="AK42" s="14">
        <v>86.666666666666671</v>
      </c>
      <c r="AL42" s="14">
        <v>13.333333333333334</v>
      </c>
      <c r="AM42" s="14">
        <v>50</v>
      </c>
      <c r="AN42" s="15">
        <v>6.333333333333333</v>
      </c>
      <c r="AO42" s="15">
        <v>39.333333333333336</v>
      </c>
      <c r="AP42" s="15">
        <v>190.66666666666666</v>
      </c>
    </row>
    <row r="43" spans="1:42" x14ac:dyDescent="0.2">
      <c r="A43" s="8" t="s">
        <v>53</v>
      </c>
      <c r="B43" s="8" t="s">
        <v>153</v>
      </c>
      <c r="C43" s="8" t="s">
        <v>154</v>
      </c>
      <c r="D43" s="8" t="s">
        <v>49</v>
      </c>
      <c r="E43" s="8" t="s">
        <v>167</v>
      </c>
      <c r="F43" s="8" t="s">
        <v>168</v>
      </c>
      <c r="G43" s="9">
        <v>36.5</v>
      </c>
      <c r="H43" s="9">
        <v>5.8607925137210657</v>
      </c>
      <c r="I43" s="9">
        <v>27.1</v>
      </c>
      <c r="J43" s="9">
        <v>42</v>
      </c>
      <c r="K43" s="10">
        <v>10</v>
      </c>
      <c r="L43" s="11">
        <v>4</v>
      </c>
      <c r="M43" s="12">
        <v>41.424999999999997</v>
      </c>
      <c r="N43" s="12">
        <v>0.60207972893961459</v>
      </c>
      <c r="O43" s="12">
        <v>40.6</v>
      </c>
      <c r="P43" s="12">
        <v>42</v>
      </c>
      <c r="Q43" s="13">
        <v>29.9</v>
      </c>
      <c r="R43" s="13">
        <v>2.7580186124583466</v>
      </c>
      <c r="S43" s="13">
        <v>26.4</v>
      </c>
      <c r="T43" s="13">
        <v>32.299999999999997</v>
      </c>
      <c r="U43" s="13">
        <v>9.1</v>
      </c>
      <c r="V43" s="13">
        <v>0.3651483716701111</v>
      </c>
      <c r="W43" s="13">
        <v>8.6999999999999993</v>
      </c>
      <c r="X43" s="13">
        <v>9.5</v>
      </c>
      <c r="Y43" s="13">
        <v>2.8</v>
      </c>
      <c r="Z43" s="13">
        <v>0.43204937989385733</v>
      </c>
      <c r="AA43" s="13">
        <v>2.4</v>
      </c>
      <c r="AB43" s="13">
        <v>3.4</v>
      </c>
      <c r="AC43" s="13">
        <v>1.375</v>
      </c>
      <c r="AD43" s="13">
        <v>0.32015621187164245</v>
      </c>
      <c r="AE43" s="13">
        <v>0.9</v>
      </c>
      <c r="AF43" s="13">
        <v>1.6</v>
      </c>
      <c r="AG43" s="13">
        <v>26.274999999999999</v>
      </c>
      <c r="AH43" s="13">
        <v>1.3098982148752356</v>
      </c>
      <c r="AI43" s="13">
        <v>24.6</v>
      </c>
      <c r="AJ43" s="13">
        <v>27.799999999999997</v>
      </c>
      <c r="AK43" s="14">
        <v>81.5</v>
      </c>
      <c r="AL43" s="14">
        <v>18.5</v>
      </c>
      <c r="AM43" s="14">
        <v>49</v>
      </c>
      <c r="AN43" s="15">
        <v>4</v>
      </c>
      <c r="AO43" s="15">
        <v>28</v>
      </c>
      <c r="AP43" s="15">
        <v>254.75</v>
      </c>
    </row>
    <row r="44" spans="1:42" x14ac:dyDescent="0.2">
      <c r="A44" s="8" t="s">
        <v>98</v>
      </c>
      <c r="B44" s="8" t="s">
        <v>177</v>
      </c>
      <c r="C44" s="8" t="s">
        <v>178</v>
      </c>
      <c r="D44" s="8" t="s">
        <v>45</v>
      </c>
      <c r="E44" s="8" t="s">
        <v>178</v>
      </c>
      <c r="F44" s="8" t="s">
        <v>179</v>
      </c>
      <c r="G44" s="9">
        <v>80.05</v>
      </c>
      <c r="H44" s="9">
        <v>20.693061102161224</v>
      </c>
      <c r="I44" s="9">
        <v>53.4</v>
      </c>
      <c r="J44" s="9">
        <v>112.7</v>
      </c>
      <c r="K44" s="10">
        <v>10</v>
      </c>
      <c r="L44" s="11">
        <v>10</v>
      </c>
      <c r="M44" s="12">
        <v>80.05</v>
      </c>
      <c r="N44" s="12">
        <v>20.693061102161224</v>
      </c>
      <c r="O44" s="12">
        <v>53.4</v>
      </c>
      <c r="P44" s="12">
        <v>112.7</v>
      </c>
      <c r="Q44" s="13" t="e">
        <v>#N/A</v>
      </c>
      <c r="R44" s="13" t="e">
        <v>#N/A</v>
      </c>
      <c r="S44" s="13" t="e">
        <v>#N/A</v>
      </c>
      <c r="T44" s="13" t="e">
        <v>#N/A</v>
      </c>
      <c r="U44" s="13">
        <v>15.22</v>
      </c>
      <c r="V44" s="13">
        <v>5.4321675640985561</v>
      </c>
      <c r="W44" s="13">
        <v>9</v>
      </c>
      <c r="X44" s="13">
        <v>26.5</v>
      </c>
      <c r="Y44" s="13">
        <v>17.73</v>
      </c>
      <c r="Z44" s="13">
        <v>5.5395647642913053</v>
      </c>
      <c r="AA44" s="13">
        <v>8.1</v>
      </c>
      <c r="AB44" s="13">
        <v>25.1</v>
      </c>
      <c r="AC44" s="13">
        <v>47.1</v>
      </c>
      <c r="AD44" s="13">
        <v>20.575119818741165</v>
      </c>
      <c r="AE44" s="13">
        <v>24.7</v>
      </c>
      <c r="AF44" s="13">
        <v>76</v>
      </c>
      <c r="AG44" s="13">
        <v>0</v>
      </c>
      <c r="AH44" s="13">
        <v>0</v>
      </c>
      <c r="AI44" s="13">
        <v>0</v>
      </c>
      <c r="AJ44" s="13">
        <v>0</v>
      </c>
      <c r="AK44" s="14">
        <v>69.099999999999994</v>
      </c>
      <c r="AL44" s="14">
        <v>93.9</v>
      </c>
      <c r="AM44" s="14">
        <v>0</v>
      </c>
      <c r="AN44" s="15">
        <v>7.1</v>
      </c>
      <c r="AO44" s="15">
        <v>326</v>
      </c>
      <c r="AP44" s="15" t="e">
        <v>#N/A</v>
      </c>
    </row>
    <row r="45" spans="1:42" x14ac:dyDescent="0.2">
      <c r="A45" s="8" t="s">
        <v>98</v>
      </c>
      <c r="B45" s="8" t="s">
        <v>126</v>
      </c>
      <c r="C45" s="8" t="s">
        <v>127</v>
      </c>
      <c r="D45" s="8" t="s">
        <v>45</v>
      </c>
      <c r="E45" s="8" t="s">
        <v>128</v>
      </c>
      <c r="F45" s="8" t="s">
        <v>129</v>
      </c>
      <c r="G45" s="9">
        <v>13.744444444444444</v>
      </c>
      <c r="H45" s="9">
        <v>4.6292848019729549</v>
      </c>
      <c r="I45" s="9">
        <v>4.5999999999999996</v>
      </c>
      <c r="J45" s="9">
        <v>20.7</v>
      </c>
      <c r="K45" s="10">
        <v>9</v>
      </c>
      <c r="L45" s="11">
        <v>9</v>
      </c>
      <c r="M45" s="12">
        <v>13.744444444444444</v>
      </c>
      <c r="N45" s="12">
        <v>4.6292848019729549</v>
      </c>
      <c r="O45" s="12">
        <v>4.5999999999999996</v>
      </c>
      <c r="P45" s="12">
        <v>20.7</v>
      </c>
      <c r="Q45" s="13" t="e">
        <v>#N/A</v>
      </c>
      <c r="R45" s="13" t="e">
        <v>#N/A</v>
      </c>
      <c r="S45" s="13" t="e">
        <v>#N/A</v>
      </c>
      <c r="T45" s="13" t="e">
        <v>#N/A</v>
      </c>
      <c r="U45" s="13">
        <v>9.0777777777777775</v>
      </c>
      <c r="V45" s="13">
        <v>3.9952402236216589</v>
      </c>
      <c r="W45" s="13">
        <v>0.1</v>
      </c>
      <c r="X45" s="13">
        <v>13.9</v>
      </c>
      <c r="Y45" s="13">
        <v>2.6888888888888891</v>
      </c>
      <c r="Z45" s="13">
        <v>0.99805366143865781</v>
      </c>
      <c r="AA45" s="13">
        <v>1.5</v>
      </c>
      <c r="AB45" s="13">
        <v>4.0999999999999996</v>
      </c>
      <c r="AC45" s="13">
        <v>0.25555555555555554</v>
      </c>
      <c r="AD45" s="13">
        <v>0.30867098629086892</v>
      </c>
      <c r="AE45" s="13">
        <v>0</v>
      </c>
      <c r="AF45" s="13">
        <v>0.9</v>
      </c>
      <c r="AG45" s="13">
        <v>0</v>
      </c>
      <c r="AH45" s="13">
        <v>0</v>
      </c>
      <c r="AI45" s="13">
        <v>0</v>
      </c>
      <c r="AJ45" s="13">
        <v>0</v>
      </c>
      <c r="AK45" s="14">
        <v>87.666666666666671</v>
      </c>
      <c r="AL45" s="14">
        <v>14.555555555555555</v>
      </c>
      <c r="AM45" s="14">
        <v>0</v>
      </c>
      <c r="AN45" s="15">
        <v>4</v>
      </c>
      <c r="AO45" s="15">
        <v>5</v>
      </c>
      <c r="AP45" s="15" t="e">
        <v>#N/A</v>
      </c>
    </row>
    <row r="46" spans="1:42" x14ac:dyDescent="0.2">
      <c r="A46" s="8" t="s">
        <v>98</v>
      </c>
      <c r="B46" s="8" t="s">
        <v>180</v>
      </c>
      <c r="C46" s="8" t="s">
        <v>181</v>
      </c>
      <c r="D46" s="8" t="s">
        <v>45</v>
      </c>
      <c r="E46" s="8" t="s">
        <v>181</v>
      </c>
      <c r="F46" s="8" t="s">
        <v>182</v>
      </c>
      <c r="G46" s="10"/>
      <c r="H46" s="10"/>
      <c r="I46" s="10"/>
      <c r="J46" s="10"/>
      <c r="K46" s="10"/>
      <c r="L46" s="11"/>
      <c r="M46" s="12"/>
      <c r="N46" s="12"/>
      <c r="O46" s="12"/>
      <c r="P46" s="12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4"/>
      <c r="AL46" s="14"/>
      <c r="AM46" s="14"/>
      <c r="AN46" s="15"/>
      <c r="AO46" s="15"/>
      <c r="AP46" s="15"/>
    </row>
    <row r="47" spans="1:42" x14ac:dyDescent="0.2">
      <c r="A47" s="8" t="s">
        <v>98</v>
      </c>
      <c r="B47" s="8" t="s">
        <v>138</v>
      </c>
      <c r="C47" s="8" t="s">
        <v>139</v>
      </c>
      <c r="D47" s="8" t="s">
        <v>45</v>
      </c>
      <c r="E47" s="8" t="s">
        <v>139</v>
      </c>
      <c r="F47" s="8" t="s">
        <v>140</v>
      </c>
      <c r="G47" s="9">
        <v>18.507437682808892</v>
      </c>
      <c r="H47" s="9">
        <v>4.5237636590890373</v>
      </c>
      <c r="I47" s="9">
        <v>15.38335821989406</v>
      </c>
      <c r="J47" s="9">
        <v>24.982533195907138</v>
      </c>
      <c r="K47" s="10">
        <v>4</v>
      </c>
      <c r="L47" s="11">
        <v>4</v>
      </c>
      <c r="M47" s="12">
        <v>18.507437682808892</v>
      </c>
      <c r="N47" s="12">
        <v>4.5237636590890373</v>
      </c>
      <c r="O47" s="12">
        <v>15.38335821989406</v>
      </c>
      <c r="P47" s="12">
        <v>24.982533195907138</v>
      </c>
      <c r="Q47" s="13">
        <v>30.880729166666669</v>
      </c>
      <c r="R47" s="13">
        <v>8.9418026494073946</v>
      </c>
      <c r="S47" s="13">
        <v>23.42</v>
      </c>
      <c r="T47" s="13">
        <v>43.607291666666669</v>
      </c>
      <c r="U47" s="13">
        <v>14.352031250000001</v>
      </c>
      <c r="V47" s="13">
        <v>4.7834378841137646</v>
      </c>
      <c r="W47" s="13">
        <v>9.7725000000000009</v>
      </c>
      <c r="X47" s="13">
        <v>20.775208333333335</v>
      </c>
      <c r="Y47" s="13">
        <v>3.8776083333333333</v>
      </c>
      <c r="Z47" s="13">
        <v>0.69592242137617177</v>
      </c>
      <c r="AA47" s="13">
        <v>3.1407333333333334</v>
      </c>
      <c r="AB47" s="13">
        <v>4.7133333333333329</v>
      </c>
      <c r="AC47" s="13">
        <v>0.26150833333333329</v>
      </c>
      <c r="AD47" s="13">
        <v>0.42666891959040609</v>
      </c>
      <c r="AE47" s="13">
        <v>0</v>
      </c>
      <c r="AF47" s="13">
        <v>0.89219999999999988</v>
      </c>
      <c r="AG47" s="13">
        <v>1.6289766142222967E-2</v>
      </c>
      <c r="AH47" s="13">
        <v>2.7710031058429802E-2</v>
      </c>
      <c r="AI47" s="13">
        <v>0</v>
      </c>
      <c r="AJ47" s="13">
        <v>5.7724862573803125E-2</v>
      </c>
      <c r="AK47" s="14">
        <v>33.75</v>
      </c>
      <c r="AL47" s="14">
        <v>12.499999999999998</v>
      </c>
      <c r="AM47" s="14">
        <v>15.833333333333334</v>
      </c>
      <c r="AN47" s="15">
        <v>5.3250000000000002</v>
      </c>
      <c r="AO47" s="15">
        <v>3.9916666666666663</v>
      </c>
      <c r="AP47" s="15">
        <v>43.708333333333336</v>
      </c>
    </row>
    <row r="48" spans="1:42" x14ac:dyDescent="0.2">
      <c r="A48" s="8" t="s">
        <v>98</v>
      </c>
      <c r="B48" s="8" t="s">
        <v>172</v>
      </c>
      <c r="C48" s="8" t="s">
        <v>173</v>
      </c>
      <c r="D48" s="8" t="s">
        <v>45</v>
      </c>
      <c r="E48" s="8" t="s">
        <v>173</v>
      </c>
      <c r="F48" s="8" t="s">
        <v>174</v>
      </c>
      <c r="G48" s="9">
        <v>52.165643356745363</v>
      </c>
      <c r="H48" s="9">
        <v>34.722653891401016</v>
      </c>
      <c r="I48" s="9">
        <v>17.417546826849478</v>
      </c>
      <c r="J48" s="9">
        <v>138.9455304251025</v>
      </c>
      <c r="K48" s="10">
        <v>12</v>
      </c>
      <c r="L48" s="11">
        <v>12</v>
      </c>
      <c r="M48" s="12">
        <v>52.165643356745363</v>
      </c>
      <c r="N48" s="12">
        <v>34.722653891401016</v>
      </c>
      <c r="O48" s="12">
        <v>17.417546826849478</v>
      </c>
      <c r="P48" s="12">
        <v>138.9455304251025</v>
      </c>
      <c r="Q48" s="13">
        <v>34.911041666666669</v>
      </c>
      <c r="R48" s="13" t="e">
        <v>#N/A</v>
      </c>
      <c r="S48" s="13">
        <v>34.911041666666669</v>
      </c>
      <c r="T48" s="13">
        <v>34.911041666666669</v>
      </c>
      <c r="U48" s="13">
        <v>11.582517361111112</v>
      </c>
      <c r="V48" s="13">
        <v>7.3305514870729196</v>
      </c>
      <c r="W48" s="13">
        <v>3.3791666666666664</v>
      </c>
      <c r="X48" s="13">
        <v>28.259374999999999</v>
      </c>
      <c r="Y48" s="13">
        <v>11.585024305555555</v>
      </c>
      <c r="Z48" s="13">
        <v>5.8774227977235256</v>
      </c>
      <c r="AA48" s="13">
        <v>6.496666666666667</v>
      </c>
      <c r="AB48" s="13">
        <v>25.1</v>
      </c>
      <c r="AC48" s="13">
        <v>0.63612055555555558</v>
      </c>
      <c r="AD48" s="13">
        <v>0.92267804621296834</v>
      </c>
      <c r="AE48" s="13">
        <v>0</v>
      </c>
      <c r="AF48" s="13">
        <v>2.7503240000000004</v>
      </c>
      <c r="AG48" s="13">
        <v>0</v>
      </c>
      <c r="AH48" s="13">
        <v>0</v>
      </c>
      <c r="AI48" s="13">
        <v>0</v>
      </c>
      <c r="AJ48" s="13">
        <v>0</v>
      </c>
      <c r="AK48" s="14">
        <v>100</v>
      </c>
      <c r="AL48" s="14">
        <v>18.027777777777779</v>
      </c>
      <c r="AM48" s="14">
        <v>0</v>
      </c>
      <c r="AN48" s="15">
        <v>19.548737684729065</v>
      </c>
      <c r="AO48" s="15">
        <v>4.6388888888888884</v>
      </c>
      <c r="AP48" s="15">
        <v>0</v>
      </c>
    </row>
    <row r="49" spans="1:42" x14ac:dyDescent="0.2">
      <c r="A49" s="8" t="s">
        <v>98</v>
      </c>
      <c r="B49" s="8" t="s">
        <v>99</v>
      </c>
      <c r="C49" s="8" t="s">
        <v>100</v>
      </c>
      <c r="D49" s="8" t="s">
        <v>45</v>
      </c>
      <c r="E49" s="8" t="s">
        <v>100</v>
      </c>
      <c r="F49" s="8" t="s">
        <v>101</v>
      </c>
      <c r="G49" s="9">
        <v>7.7353408332261333</v>
      </c>
      <c r="H49" s="9">
        <v>5.5331365848261473</v>
      </c>
      <c r="I49" s="9">
        <v>1.7226666666666668</v>
      </c>
      <c r="J49" s="9">
        <v>21.735268211018649</v>
      </c>
      <c r="K49" s="10">
        <v>21</v>
      </c>
      <c r="L49" s="11">
        <v>21</v>
      </c>
      <c r="M49" s="12">
        <v>7.7353408332261333</v>
      </c>
      <c r="N49" s="12">
        <v>5.5331365848261473</v>
      </c>
      <c r="O49" s="12">
        <v>1.7226666666666668</v>
      </c>
      <c r="P49" s="12">
        <v>21.735268211018649</v>
      </c>
      <c r="Q49" s="13" t="e">
        <v>#N/A</v>
      </c>
      <c r="R49" s="13" t="e">
        <v>#N/A</v>
      </c>
      <c r="S49" s="13" t="e">
        <v>#N/A</v>
      </c>
      <c r="T49" s="13" t="e">
        <v>#N/A</v>
      </c>
      <c r="U49" s="13">
        <v>3.5709821428571424</v>
      </c>
      <c r="V49" s="13">
        <v>2.2739901195889338</v>
      </c>
      <c r="W49" s="13">
        <v>1.2395833333333333</v>
      </c>
      <c r="X49" s="13">
        <v>8.4895833333333321</v>
      </c>
      <c r="Y49" s="13">
        <v>2.5569920634920633</v>
      </c>
      <c r="Z49" s="13">
        <v>1.9804426809261262</v>
      </c>
      <c r="AA49" s="13">
        <v>0.37266666666666665</v>
      </c>
      <c r="AB49" s="13">
        <v>7.6713333333333331</v>
      </c>
      <c r="AC49" s="13">
        <v>0.59143333333333337</v>
      </c>
      <c r="AD49" s="13">
        <v>0.55488224099957562</v>
      </c>
      <c r="AE49" s="13">
        <v>6.1019999999999998E-2</v>
      </c>
      <c r="AF49" s="13">
        <v>1.8918919999999997</v>
      </c>
      <c r="AG49" s="13">
        <v>1.4142857142857149E-5</v>
      </c>
      <c r="AH49" s="13">
        <v>6.481071340008976E-5</v>
      </c>
      <c r="AI49" s="13">
        <v>0</v>
      </c>
      <c r="AJ49" s="13">
        <v>2.9700000000000012E-4</v>
      </c>
      <c r="AK49" s="14">
        <v>99.841269841269835</v>
      </c>
      <c r="AL49" s="14">
        <v>15.714285714285715</v>
      </c>
      <c r="AM49" s="14">
        <v>0.3174603174603175</v>
      </c>
      <c r="AN49" s="15">
        <v>7.4484126984126986</v>
      </c>
      <c r="AO49" s="15">
        <v>3.5238095238095237</v>
      </c>
      <c r="AP49" s="15">
        <v>6.9841269841269843E-2</v>
      </c>
    </row>
    <row r="50" spans="1:42" x14ac:dyDescent="0.2">
      <c r="A50" s="8" t="s">
        <v>183</v>
      </c>
      <c r="B50" s="16">
        <v>17</v>
      </c>
      <c r="C50" s="8" t="s">
        <v>184</v>
      </c>
      <c r="D50" s="16" t="s">
        <v>45</v>
      </c>
      <c r="E50" s="8" t="s">
        <v>185</v>
      </c>
      <c r="F50" s="16">
        <v>1701</v>
      </c>
      <c r="G50" s="10"/>
      <c r="H50" s="10"/>
      <c r="I50" s="10"/>
      <c r="J50" s="10"/>
      <c r="K50" s="10"/>
      <c r="L50" s="11"/>
      <c r="M50" s="17">
        <v>6.1</v>
      </c>
      <c r="N50" s="17">
        <v>1.7</v>
      </c>
      <c r="O50" s="17">
        <v>4.2</v>
      </c>
      <c r="P50" s="17">
        <v>7.4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8"/>
      <c r="AL50" s="18"/>
      <c r="AM50" s="18"/>
      <c r="AN50" s="19"/>
      <c r="AO50" s="19"/>
      <c r="AP50" s="19"/>
    </row>
    <row r="51" spans="1:42" x14ac:dyDescent="0.2">
      <c r="A51" s="8" t="s">
        <v>183</v>
      </c>
      <c r="B51" s="16">
        <v>17</v>
      </c>
      <c r="C51" s="8" t="s">
        <v>184</v>
      </c>
      <c r="D51" s="16" t="s">
        <v>77</v>
      </c>
      <c r="E51" s="8" t="s">
        <v>186</v>
      </c>
      <c r="F51" s="16">
        <v>1702</v>
      </c>
      <c r="G51" s="10"/>
      <c r="H51" s="10"/>
      <c r="I51" s="10"/>
      <c r="J51" s="10"/>
      <c r="K51" s="10"/>
      <c r="L51" s="11"/>
      <c r="M51" s="17">
        <v>7.5</v>
      </c>
      <c r="N51" s="17">
        <v>2.2999999999999998</v>
      </c>
      <c r="O51" s="17">
        <v>5.8</v>
      </c>
      <c r="P51" s="17">
        <v>11.6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18"/>
      <c r="AL51" s="18"/>
      <c r="AM51" s="18"/>
      <c r="AN51" s="19"/>
      <c r="AO51" s="19"/>
      <c r="AP51" s="19"/>
    </row>
    <row r="52" spans="1:42" x14ac:dyDescent="0.2">
      <c r="A52" s="8" t="s">
        <v>183</v>
      </c>
      <c r="B52" s="16">
        <v>17</v>
      </c>
      <c r="C52" s="8" t="s">
        <v>184</v>
      </c>
      <c r="D52" s="16" t="s">
        <v>49</v>
      </c>
      <c r="E52" s="8" t="s">
        <v>187</v>
      </c>
      <c r="F52" s="16">
        <v>1703</v>
      </c>
      <c r="G52" s="10"/>
      <c r="H52" s="10"/>
      <c r="I52" s="10"/>
      <c r="J52" s="10"/>
      <c r="K52" s="10"/>
      <c r="L52" s="11"/>
      <c r="M52" s="17">
        <v>12.7</v>
      </c>
      <c r="N52" s="17">
        <v>3.6</v>
      </c>
      <c r="O52" s="17">
        <v>8.3000000000000007</v>
      </c>
      <c r="P52" s="17">
        <v>16.7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18"/>
      <c r="AL52" s="18"/>
      <c r="AM52" s="18"/>
      <c r="AN52" s="19"/>
      <c r="AO52" s="19"/>
      <c r="AP52" s="19"/>
    </row>
  </sheetData>
  <autoFilter ref="A1:AP49" xr:uid="{3AA7A081-2CDB-2044-BA1D-085C9709965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3CA7-8326-1441-87E8-1DF28C0D1EDF}">
  <dimension ref="A1:A10"/>
  <sheetViews>
    <sheetView workbookViewId="0">
      <selection activeCell="A4" sqref="A4"/>
    </sheetView>
  </sheetViews>
  <sheetFormatPr baseColWidth="10" defaultRowHeight="15" x14ac:dyDescent="0.2"/>
  <cols>
    <col min="1" max="1" width="101.1640625" customWidth="1"/>
  </cols>
  <sheetData>
    <row r="1" spans="1:1" ht="32" x14ac:dyDescent="0.2">
      <c r="A1" s="42" t="s">
        <v>267</v>
      </c>
    </row>
    <row r="2" spans="1:1" ht="48" x14ac:dyDescent="0.2">
      <c r="A2" s="42" t="s">
        <v>271</v>
      </c>
    </row>
    <row r="3" spans="1:1" ht="16" x14ac:dyDescent="0.2">
      <c r="A3" s="42" t="s">
        <v>275</v>
      </c>
    </row>
    <row r="4" spans="1:1" ht="16" x14ac:dyDescent="0.2">
      <c r="A4" s="42" t="s">
        <v>273</v>
      </c>
    </row>
    <row r="5" spans="1:1" ht="48" x14ac:dyDescent="0.2">
      <c r="A5" s="42" t="s">
        <v>268</v>
      </c>
    </row>
    <row r="6" spans="1:1" ht="32" x14ac:dyDescent="0.2">
      <c r="A6" s="42" t="s">
        <v>269</v>
      </c>
    </row>
    <row r="7" spans="1:1" ht="32" x14ac:dyDescent="0.2">
      <c r="A7" s="42" t="s">
        <v>272</v>
      </c>
    </row>
    <row r="8" spans="1:1" ht="16" x14ac:dyDescent="0.2">
      <c r="A8" s="42" t="s">
        <v>274</v>
      </c>
    </row>
    <row r="9" spans="1:1" ht="32" x14ac:dyDescent="0.2">
      <c r="A9" s="42" t="s">
        <v>270</v>
      </c>
    </row>
    <row r="10" spans="1:1" ht="32" x14ac:dyDescent="0.2">
      <c r="A10" s="43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6E4C-E759-7745-B5E6-C6895798FCB7}">
  <dimension ref="A1:R23"/>
  <sheetViews>
    <sheetView tabSelected="1" zoomScale="125" workbookViewId="0">
      <pane xSplit="1" ySplit="1" topLeftCell="G2" activePane="bottomRight" state="frozen"/>
      <selection pane="topRight" activeCell="C1" sqref="C1"/>
      <selection pane="bottomLeft" activeCell="A2" sqref="A2"/>
      <selection pane="bottomRight" activeCell="K5" sqref="K5"/>
    </sheetView>
  </sheetViews>
  <sheetFormatPr baseColWidth="10" defaultRowHeight="14" x14ac:dyDescent="0.15"/>
  <cols>
    <col min="1" max="1" width="18.33203125" style="34" customWidth="1"/>
    <col min="2" max="3" width="10.83203125" style="35"/>
    <col min="4" max="8" width="10.83203125" style="36"/>
    <col min="9" max="9" width="21.5" style="37" customWidth="1"/>
    <col min="10" max="10" width="10.83203125" style="35"/>
    <col min="11" max="11" width="16.33203125" style="8" customWidth="1"/>
    <col min="12" max="12" width="10.83203125" style="8"/>
    <col min="13" max="13" width="24" style="35" customWidth="1"/>
    <col min="14" max="16384" width="10.83203125" style="8"/>
  </cols>
  <sheetData>
    <row r="1" spans="1:18" s="33" customFormat="1" ht="52" customHeight="1" thickBot="1" x14ac:dyDescent="0.25">
      <c r="A1" s="28" t="s">
        <v>216</v>
      </c>
      <c r="B1" s="29" t="s">
        <v>217</v>
      </c>
      <c r="C1" s="29" t="s">
        <v>0</v>
      </c>
      <c r="D1" s="30" t="s">
        <v>1</v>
      </c>
      <c r="E1" s="30" t="s">
        <v>2</v>
      </c>
      <c r="F1" s="30" t="s">
        <v>3</v>
      </c>
      <c r="G1" s="30" t="s">
        <v>4</v>
      </c>
      <c r="H1" s="30" t="s">
        <v>5</v>
      </c>
      <c r="I1" s="29" t="s">
        <v>260</v>
      </c>
      <c r="J1" s="29" t="s">
        <v>218</v>
      </c>
      <c r="K1" s="29" t="s">
        <v>219</v>
      </c>
      <c r="L1" s="29" t="s">
        <v>259</v>
      </c>
      <c r="M1" s="29" t="s">
        <v>220</v>
      </c>
      <c r="N1" s="31" t="s">
        <v>257</v>
      </c>
      <c r="O1" s="32" t="s">
        <v>221</v>
      </c>
      <c r="P1" s="32" t="s">
        <v>13</v>
      </c>
      <c r="Q1" s="32" t="s">
        <v>14</v>
      </c>
      <c r="R1" s="32" t="s">
        <v>15</v>
      </c>
    </row>
    <row r="2" spans="1:18" ht="61" thickTop="1" x14ac:dyDescent="0.15">
      <c r="A2" s="45" t="s">
        <v>276</v>
      </c>
      <c r="B2" s="35" t="s">
        <v>222</v>
      </c>
      <c r="C2" s="35" t="s">
        <v>183</v>
      </c>
      <c r="D2" s="36">
        <v>17</v>
      </c>
      <c r="E2" s="36" t="s">
        <v>184</v>
      </c>
      <c r="F2" s="36" t="s">
        <v>77</v>
      </c>
      <c r="G2" s="36" t="s">
        <v>185</v>
      </c>
      <c r="H2" s="36" t="s">
        <v>239</v>
      </c>
      <c r="I2" s="37">
        <v>1.101</v>
      </c>
      <c r="J2" s="35" t="s">
        <v>224</v>
      </c>
      <c r="K2" s="8">
        <f>AVERAGE(I2:I3)</f>
        <v>0.97849999999999993</v>
      </c>
      <c r="L2" s="8">
        <v>6.5</v>
      </c>
      <c r="M2" s="35" t="s">
        <v>225</v>
      </c>
      <c r="N2" s="8">
        <f>$K$2*L2</f>
        <v>6.3602499999999997</v>
      </c>
      <c r="O2" s="8">
        <f>AVERAGE(N2:N14)</f>
        <v>7.4903999999999993</v>
      </c>
      <c r="P2" s="8">
        <f>STDEV(N2:N14)</f>
        <v>2.3661585864540018</v>
      </c>
      <c r="Q2" s="8">
        <f>MIN(N2:N14)</f>
        <v>5.8709999999999996</v>
      </c>
      <c r="R2" s="8">
        <f>MAX(N2:N14)</f>
        <v>11.62175</v>
      </c>
    </row>
    <row r="3" spans="1:18" ht="60" x14ac:dyDescent="0.15">
      <c r="A3" s="45"/>
      <c r="B3" s="35" t="s">
        <v>222</v>
      </c>
      <c r="C3" s="35" t="s">
        <v>183</v>
      </c>
      <c r="D3" s="36">
        <v>17</v>
      </c>
      <c r="E3" s="36" t="s">
        <v>184</v>
      </c>
      <c r="F3" s="36" t="s">
        <v>77</v>
      </c>
      <c r="G3" s="36" t="s">
        <v>185</v>
      </c>
      <c r="H3" s="36" t="s">
        <v>239</v>
      </c>
      <c r="I3" s="37">
        <v>0.85599999999999998</v>
      </c>
      <c r="J3" s="35" t="s">
        <v>226</v>
      </c>
      <c r="L3" s="8">
        <v>6</v>
      </c>
      <c r="M3" s="35" t="s">
        <v>225</v>
      </c>
      <c r="N3" s="8">
        <f>$K$2*L3</f>
        <v>5.8709999999999996</v>
      </c>
    </row>
    <row r="4" spans="1:18" ht="60" x14ac:dyDescent="0.15">
      <c r="A4" s="45" t="s">
        <v>227</v>
      </c>
      <c r="B4" s="35" t="s">
        <v>222</v>
      </c>
      <c r="C4" s="35" t="s">
        <v>183</v>
      </c>
      <c r="D4" s="36">
        <v>17</v>
      </c>
      <c r="E4" s="36" t="s">
        <v>184</v>
      </c>
      <c r="F4" s="36" t="s">
        <v>77</v>
      </c>
      <c r="G4" s="36" t="s">
        <v>185</v>
      </c>
      <c r="H4" s="36" t="s">
        <v>239</v>
      </c>
      <c r="I4" s="37">
        <v>1.302</v>
      </c>
      <c r="J4" s="35" t="s">
        <v>228</v>
      </c>
      <c r="K4" s="8">
        <f>AVERAGE(I4:I7)</f>
        <v>1.0522499999999999</v>
      </c>
      <c r="L4" s="8">
        <v>6</v>
      </c>
      <c r="M4" s="35" t="s">
        <v>225</v>
      </c>
      <c r="N4" s="8">
        <f>K4*L4</f>
        <v>6.3134999999999994</v>
      </c>
    </row>
    <row r="5" spans="1:18" ht="60" x14ac:dyDescent="0.15">
      <c r="A5" s="45"/>
      <c r="B5" s="35" t="s">
        <v>222</v>
      </c>
      <c r="C5" s="35" t="s">
        <v>183</v>
      </c>
      <c r="D5" s="36">
        <v>17</v>
      </c>
      <c r="E5" s="36" t="s">
        <v>184</v>
      </c>
      <c r="F5" s="36" t="s">
        <v>77</v>
      </c>
      <c r="G5" s="36" t="s">
        <v>185</v>
      </c>
      <c r="H5" s="36" t="s">
        <v>239</v>
      </c>
      <c r="I5" s="37">
        <v>1.0249999999999999</v>
      </c>
      <c r="J5" s="35" t="s">
        <v>229</v>
      </c>
    </row>
    <row r="6" spans="1:18" ht="60" x14ac:dyDescent="0.15">
      <c r="A6" s="45"/>
      <c r="B6" s="35" t="s">
        <v>222</v>
      </c>
      <c r="C6" s="35" t="s">
        <v>183</v>
      </c>
      <c r="D6" s="36">
        <v>17</v>
      </c>
      <c r="E6" s="36" t="s">
        <v>184</v>
      </c>
      <c r="F6" s="36" t="s">
        <v>77</v>
      </c>
      <c r="G6" s="36" t="s">
        <v>185</v>
      </c>
      <c r="H6" s="36" t="s">
        <v>239</v>
      </c>
      <c r="I6" s="37">
        <v>0.86499999999999999</v>
      </c>
      <c r="J6" s="35" t="s">
        <v>226</v>
      </c>
    </row>
    <row r="7" spans="1:18" ht="60" x14ac:dyDescent="0.15">
      <c r="A7" s="45"/>
      <c r="B7" s="35" t="s">
        <v>222</v>
      </c>
      <c r="C7" s="35" t="s">
        <v>183</v>
      </c>
      <c r="D7" s="36">
        <v>17</v>
      </c>
      <c r="E7" s="36" t="s">
        <v>184</v>
      </c>
      <c r="F7" s="36" t="s">
        <v>77</v>
      </c>
      <c r="G7" s="36" t="s">
        <v>185</v>
      </c>
      <c r="H7" s="36" t="s">
        <v>239</v>
      </c>
      <c r="I7" s="37">
        <v>1.0169999999999999</v>
      </c>
      <c r="J7" s="35" t="s">
        <v>230</v>
      </c>
    </row>
    <row r="8" spans="1:18" ht="60" x14ac:dyDescent="0.15">
      <c r="A8" s="45" t="s">
        <v>231</v>
      </c>
      <c r="B8" s="35" t="s">
        <v>222</v>
      </c>
      <c r="C8" s="35" t="s">
        <v>183</v>
      </c>
      <c r="D8" s="36">
        <v>17</v>
      </c>
      <c r="E8" s="36" t="s">
        <v>184</v>
      </c>
      <c r="F8" s="36" t="s">
        <v>77</v>
      </c>
      <c r="G8" s="36" t="s">
        <v>185</v>
      </c>
      <c r="H8" s="36" t="s">
        <v>239</v>
      </c>
      <c r="I8" s="36" t="s">
        <v>232</v>
      </c>
      <c r="J8" s="35" t="s">
        <v>233</v>
      </c>
      <c r="K8" s="8">
        <f>AVERAGE(I8:I10)</f>
        <v>1.6189999999999998</v>
      </c>
      <c r="L8" s="8">
        <v>4.5</v>
      </c>
      <c r="M8" s="35" t="s">
        <v>225</v>
      </c>
      <c r="N8" s="8">
        <f>K8*L8</f>
        <v>7.285499999999999</v>
      </c>
    </row>
    <row r="9" spans="1:18" ht="60" x14ac:dyDescent="0.15">
      <c r="A9" s="45"/>
      <c r="B9" s="35" t="s">
        <v>222</v>
      </c>
      <c r="C9" s="35" t="s">
        <v>183</v>
      </c>
      <c r="D9" s="36">
        <v>17</v>
      </c>
      <c r="E9" s="36" t="s">
        <v>184</v>
      </c>
      <c r="F9" s="36" t="s">
        <v>77</v>
      </c>
      <c r="G9" s="36" t="s">
        <v>185</v>
      </c>
      <c r="H9" s="36" t="s">
        <v>239</v>
      </c>
      <c r="I9" s="37">
        <v>1.111</v>
      </c>
      <c r="J9" s="35" t="s">
        <v>229</v>
      </c>
    </row>
    <row r="10" spans="1:18" ht="60" x14ac:dyDescent="0.15">
      <c r="A10" s="45"/>
      <c r="B10" s="35" t="s">
        <v>222</v>
      </c>
      <c r="C10" s="35" t="s">
        <v>183</v>
      </c>
      <c r="D10" s="36">
        <v>17</v>
      </c>
      <c r="E10" s="36" t="s">
        <v>184</v>
      </c>
      <c r="F10" s="36" t="s">
        <v>77</v>
      </c>
      <c r="G10" s="36" t="s">
        <v>185</v>
      </c>
      <c r="H10" s="36" t="s">
        <v>239</v>
      </c>
      <c r="I10" s="37">
        <v>2.1269999999999998</v>
      </c>
      <c r="J10" s="35" t="s">
        <v>230</v>
      </c>
    </row>
    <row r="11" spans="1:18" ht="60" x14ac:dyDescent="0.15">
      <c r="A11" s="45" t="s">
        <v>234</v>
      </c>
      <c r="B11" s="35" t="s">
        <v>222</v>
      </c>
      <c r="C11" s="35" t="s">
        <v>183</v>
      </c>
      <c r="D11" s="36">
        <v>17</v>
      </c>
      <c r="E11" s="36" t="s">
        <v>184</v>
      </c>
      <c r="F11" s="36" t="s">
        <v>77</v>
      </c>
      <c r="G11" s="36" t="s">
        <v>185</v>
      </c>
      <c r="H11" s="36" t="s">
        <v>239</v>
      </c>
      <c r="I11" s="37">
        <v>1.98</v>
      </c>
      <c r="J11" s="35" t="s">
        <v>229</v>
      </c>
      <c r="K11" s="8">
        <f>AVERAGE(I11:I14)</f>
        <v>1.66025</v>
      </c>
      <c r="L11" s="8">
        <v>7</v>
      </c>
      <c r="M11" s="35" t="s">
        <v>225</v>
      </c>
      <c r="N11" s="8">
        <f>K11*L11</f>
        <v>11.62175</v>
      </c>
    </row>
    <row r="12" spans="1:18" ht="60" x14ac:dyDescent="0.15">
      <c r="A12" s="45"/>
      <c r="B12" s="35" t="s">
        <v>222</v>
      </c>
      <c r="C12" s="35" t="s">
        <v>183</v>
      </c>
      <c r="D12" s="36">
        <v>17</v>
      </c>
      <c r="E12" s="36" t="s">
        <v>184</v>
      </c>
      <c r="F12" s="36" t="s">
        <v>77</v>
      </c>
      <c r="G12" s="36" t="s">
        <v>185</v>
      </c>
      <c r="H12" s="36" t="s">
        <v>239</v>
      </c>
      <c r="I12" s="37">
        <v>1.621</v>
      </c>
      <c r="J12" s="35" t="s">
        <v>228</v>
      </c>
    </row>
    <row r="13" spans="1:18" ht="60" x14ac:dyDescent="0.15">
      <c r="A13" s="45"/>
      <c r="B13" s="35" t="s">
        <v>222</v>
      </c>
      <c r="C13" s="35" t="s">
        <v>183</v>
      </c>
      <c r="D13" s="36">
        <v>17</v>
      </c>
      <c r="E13" s="36" t="s">
        <v>184</v>
      </c>
      <c r="F13" s="36" t="s">
        <v>77</v>
      </c>
      <c r="G13" s="36" t="s">
        <v>185</v>
      </c>
      <c r="H13" s="36" t="s">
        <v>239</v>
      </c>
      <c r="I13" s="37">
        <v>1.45</v>
      </c>
      <c r="J13" s="35" t="s">
        <v>235</v>
      </c>
    </row>
    <row r="14" spans="1:18" ht="60" x14ac:dyDescent="0.15">
      <c r="A14" s="45"/>
      <c r="B14" s="35" t="s">
        <v>222</v>
      </c>
      <c r="C14" s="35" t="s">
        <v>183</v>
      </c>
      <c r="D14" s="36">
        <v>17</v>
      </c>
      <c r="E14" s="36" t="s">
        <v>184</v>
      </c>
      <c r="F14" s="36" t="s">
        <v>77</v>
      </c>
      <c r="G14" s="36" t="s">
        <v>185</v>
      </c>
      <c r="H14" s="36" t="s">
        <v>239</v>
      </c>
      <c r="I14" s="37">
        <v>1.59</v>
      </c>
      <c r="J14" s="35" t="s">
        <v>236</v>
      </c>
    </row>
    <row r="15" spans="1:18" ht="60" x14ac:dyDescent="0.15">
      <c r="A15" s="45" t="s">
        <v>237</v>
      </c>
      <c r="B15" s="38" t="s">
        <v>238</v>
      </c>
      <c r="C15" s="35" t="s">
        <v>183</v>
      </c>
      <c r="D15" s="36">
        <v>17</v>
      </c>
      <c r="E15" s="36" t="s">
        <v>184</v>
      </c>
      <c r="F15" s="36" t="s">
        <v>45</v>
      </c>
      <c r="G15" s="39" t="s">
        <v>186</v>
      </c>
      <c r="H15" s="39" t="s">
        <v>223</v>
      </c>
      <c r="I15" s="37">
        <v>1.5620000000000001</v>
      </c>
      <c r="J15" s="38" t="s">
        <v>233</v>
      </c>
      <c r="K15" s="8">
        <f>AVERAGE(I15:I17)</f>
        <v>1.9426666666666665</v>
      </c>
      <c r="L15" s="8">
        <v>3.5</v>
      </c>
      <c r="M15" s="35" t="s">
        <v>225</v>
      </c>
      <c r="N15" s="8">
        <f>K15*L15</f>
        <v>6.7993333333333332</v>
      </c>
      <c r="O15" s="8">
        <f>AVERAGE(N15:N19)</f>
        <v>6.1373444444444445</v>
      </c>
      <c r="P15" s="8">
        <f>STDEV(N15:N19)</f>
        <v>1.6841325866033432</v>
      </c>
      <c r="Q15" s="8">
        <f>MIN(N15:N19)</f>
        <v>4.2228000000000003</v>
      </c>
      <c r="R15" s="8">
        <f>MAX(N15:N19)</f>
        <v>7.3899000000000008</v>
      </c>
    </row>
    <row r="16" spans="1:18" ht="60" x14ac:dyDescent="0.15">
      <c r="A16" s="45"/>
      <c r="B16" s="38" t="s">
        <v>238</v>
      </c>
      <c r="C16" s="35" t="s">
        <v>183</v>
      </c>
      <c r="D16" s="36">
        <v>17</v>
      </c>
      <c r="E16" s="36" t="s">
        <v>184</v>
      </c>
      <c r="F16" s="36" t="s">
        <v>45</v>
      </c>
      <c r="G16" s="39" t="s">
        <v>186</v>
      </c>
      <c r="H16" s="39" t="s">
        <v>223</v>
      </c>
      <c r="I16" s="37">
        <v>2.2360000000000002</v>
      </c>
      <c r="J16" s="38" t="s">
        <v>240</v>
      </c>
    </row>
    <row r="17" spans="1:18" ht="60" x14ac:dyDescent="0.15">
      <c r="A17" s="45"/>
      <c r="B17" s="38" t="s">
        <v>238</v>
      </c>
      <c r="C17" s="35" t="s">
        <v>183</v>
      </c>
      <c r="D17" s="36">
        <v>17</v>
      </c>
      <c r="E17" s="36" t="s">
        <v>184</v>
      </c>
      <c r="F17" s="36" t="s">
        <v>45</v>
      </c>
      <c r="G17" s="39" t="s">
        <v>186</v>
      </c>
      <c r="H17" s="39" t="s">
        <v>223</v>
      </c>
      <c r="I17" s="37">
        <v>2.0299999999999998</v>
      </c>
      <c r="J17" s="38" t="s">
        <v>241</v>
      </c>
    </row>
    <row r="18" spans="1:18" ht="60" x14ac:dyDescent="0.15">
      <c r="A18" s="45" t="s">
        <v>242</v>
      </c>
      <c r="B18" s="38" t="s">
        <v>238</v>
      </c>
      <c r="C18" s="35" t="s">
        <v>183</v>
      </c>
      <c r="D18" s="36">
        <v>17</v>
      </c>
      <c r="E18" s="36" t="s">
        <v>184</v>
      </c>
      <c r="F18" s="36" t="s">
        <v>45</v>
      </c>
      <c r="G18" s="39" t="s">
        <v>186</v>
      </c>
      <c r="H18" s="39" t="s">
        <v>223</v>
      </c>
      <c r="I18" s="37">
        <v>2.0630000000000002</v>
      </c>
      <c r="J18" s="35" t="s">
        <v>228</v>
      </c>
      <c r="K18" s="8">
        <f>AVERAGE(I18:I19)</f>
        <v>1.7595000000000001</v>
      </c>
      <c r="L18" s="8">
        <v>2.4</v>
      </c>
      <c r="M18" s="35" t="s">
        <v>243</v>
      </c>
      <c r="N18" s="8">
        <f>$K$18*L18</f>
        <v>4.2228000000000003</v>
      </c>
    </row>
    <row r="19" spans="1:18" ht="60" x14ac:dyDescent="0.15">
      <c r="A19" s="45"/>
      <c r="B19" s="38" t="s">
        <v>238</v>
      </c>
      <c r="C19" s="35" t="s">
        <v>183</v>
      </c>
      <c r="D19" s="36">
        <v>17</v>
      </c>
      <c r="E19" s="36" t="s">
        <v>184</v>
      </c>
      <c r="F19" s="36" t="s">
        <v>45</v>
      </c>
      <c r="G19" s="39" t="s">
        <v>186</v>
      </c>
      <c r="H19" s="39" t="s">
        <v>223</v>
      </c>
      <c r="I19" s="37">
        <v>1.456</v>
      </c>
      <c r="J19" s="38" t="s">
        <v>241</v>
      </c>
      <c r="L19" s="8">
        <v>4.2</v>
      </c>
      <c r="M19" s="35" t="s">
        <v>244</v>
      </c>
      <c r="N19" s="8">
        <f>$K$18*L19</f>
        <v>7.3899000000000008</v>
      </c>
    </row>
    <row r="20" spans="1:18" ht="60" x14ac:dyDescent="0.15">
      <c r="A20" s="45" t="s">
        <v>245</v>
      </c>
      <c r="B20" s="38" t="s">
        <v>238</v>
      </c>
      <c r="C20" s="35" t="s">
        <v>183</v>
      </c>
      <c r="D20" s="36">
        <v>17</v>
      </c>
      <c r="E20" s="36" t="s">
        <v>184</v>
      </c>
      <c r="F20" s="39" t="s">
        <v>49</v>
      </c>
      <c r="G20" s="39" t="s">
        <v>187</v>
      </c>
      <c r="H20" s="39" t="s">
        <v>246</v>
      </c>
      <c r="I20" s="37">
        <v>0.97199999999999998</v>
      </c>
      <c r="J20" s="38" t="s">
        <v>240</v>
      </c>
      <c r="K20" s="8">
        <f>AVERAGE(I20:I22)</f>
        <v>1.1126666666666667</v>
      </c>
      <c r="L20" s="8">
        <v>13</v>
      </c>
      <c r="M20" s="35" t="s">
        <v>225</v>
      </c>
      <c r="N20" s="8">
        <f>$K$20*L20</f>
        <v>14.464666666666666</v>
      </c>
      <c r="O20" s="8">
        <f>AVERAGE(N20:N23)</f>
        <v>12.767849999999999</v>
      </c>
      <c r="P20" s="8">
        <f>STDEV(N20:N23)</f>
        <v>3.6173076832342055</v>
      </c>
      <c r="Q20" s="8">
        <f>MIN(N20:N23)</f>
        <v>8.3450000000000006</v>
      </c>
      <c r="R20" s="8">
        <f>MAX(N20:N23)</f>
        <v>16.690000000000001</v>
      </c>
    </row>
    <row r="21" spans="1:18" ht="60" x14ac:dyDescent="0.15">
      <c r="A21" s="45"/>
      <c r="B21" s="38" t="s">
        <v>238</v>
      </c>
      <c r="C21" s="35" t="s">
        <v>183</v>
      </c>
      <c r="D21" s="36">
        <v>17</v>
      </c>
      <c r="E21" s="36" t="s">
        <v>184</v>
      </c>
      <c r="F21" s="39" t="s">
        <v>49</v>
      </c>
      <c r="G21" s="39" t="s">
        <v>187</v>
      </c>
      <c r="H21" s="39" t="s">
        <v>246</v>
      </c>
      <c r="I21" s="37">
        <v>1.204</v>
      </c>
      <c r="J21" s="35" t="s">
        <v>228</v>
      </c>
      <c r="L21" s="8">
        <v>10.4</v>
      </c>
      <c r="M21" s="35" t="s">
        <v>225</v>
      </c>
      <c r="N21" s="8">
        <f t="shared" ref="N21:N23" si="0">$K$20*L21</f>
        <v>11.571733333333334</v>
      </c>
    </row>
    <row r="22" spans="1:18" ht="60" x14ac:dyDescent="0.15">
      <c r="A22" s="45"/>
      <c r="B22" s="38" t="s">
        <v>238</v>
      </c>
      <c r="C22" s="35" t="s">
        <v>183</v>
      </c>
      <c r="D22" s="36">
        <v>17</v>
      </c>
      <c r="E22" s="36" t="s">
        <v>184</v>
      </c>
      <c r="F22" s="39" t="s">
        <v>49</v>
      </c>
      <c r="G22" s="39" t="s">
        <v>187</v>
      </c>
      <c r="H22" s="39" t="s">
        <v>246</v>
      </c>
      <c r="I22" s="37">
        <v>1.1619999999999999</v>
      </c>
      <c r="J22" s="35" t="s">
        <v>235</v>
      </c>
      <c r="L22" s="8">
        <v>7.5</v>
      </c>
      <c r="M22" s="35" t="s">
        <v>247</v>
      </c>
      <c r="N22" s="8">
        <f t="shared" si="0"/>
        <v>8.3450000000000006</v>
      </c>
    </row>
    <row r="23" spans="1:18" ht="60" x14ac:dyDescent="0.15">
      <c r="A23" s="45"/>
      <c r="B23" s="38" t="s">
        <v>238</v>
      </c>
      <c r="C23" s="35" t="s">
        <v>183</v>
      </c>
      <c r="D23" s="36">
        <v>17</v>
      </c>
      <c r="E23" s="36" t="s">
        <v>184</v>
      </c>
      <c r="F23" s="39" t="s">
        <v>49</v>
      </c>
      <c r="G23" s="39" t="s">
        <v>187</v>
      </c>
      <c r="H23" s="39" t="s">
        <v>246</v>
      </c>
      <c r="L23" s="8">
        <v>15</v>
      </c>
      <c r="M23" s="35" t="s">
        <v>244</v>
      </c>
      <c r="N23" s="8">
        <f t="shared" si="0"/>
        <v>16.690000000000001</v>
      </c>
    </row>
  </sheetData>
  <mergeCells count="7">
    <mergeCell ref="A20:A23"/>
    <mergeCell ref="A2:A3"/>
    <mergeCell ref="A4:A7"/>
    <mergeCell ref="A8:A10"/>
    <mergeCell ref="A11:A14"/>
    <mergeCell ref="A15:A17"/>
    <mergeCell ref="A18:A19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legenda</vt:lpstr>
      <vt:lpstr>Statistiche descrittive</vt:lpstr>
      <vt:lpstr>Bibliografia</vt:lpstr>
      <vt:lpstr>Statistiche Agricultureburnable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Rachele Gamba</dc:creator>
  <cp:lastModifiedBy>Rachele Gamba</cp:lastModifiedBy>
  <dcterms:created xsi:type="dcterms:W3CDTF">2026-01-16T16:57:23Z</dcterms:created>
  <dcterms:modified xsi:type="dcterms:W3CDTF">2026-02-16T09:47:46Z</dcterms:modified>
</cp:coreProperties>
</file>